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.lira\Downloads\"/>
    </mc:Choice>
  </mc:AlternateContent>
  <bookViews>
    <workbookView xWindow="28680" yWindow="-120" windowWidth="20730" windowHeight="11040" tabRatio="7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62913"/>
</workbook>
</file>

<file path=xl/calcChain.xml><?xml version="1.0" encoding="utf-8"?>
<calcChain xmlns="http://schemas.openxmlformats.org/spreadsheetml/2006/main">
  <c r="H28" i="11" l="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</calcChain>
</file>

<file path=xl/sharedStrings.xml><?xml version="1.0" encoding="utf-8"?>
<sst xmlns="http://schemas.openxmlformats.org/spreadsheetml/2006/main" count="1140" uniqueCount="311">
  <si>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</si>
  <si>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</si>
  <si>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</si>
  <si>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</si>
  <si>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</si>
  <si>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</si>
  <si>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</si>
  <si>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</si>
  <si>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</si>
  <si>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</si>
  <si>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</si>
  <si>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</si>
  <si>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</si>
  <si>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</si>
  <si>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</si>
  <si>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</si>
  <si>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</si>
  <si>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</si>
  <si>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</si>
  <si>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</si>
  <si>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</si>
  <si>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</si>
  <si>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</si>
  <si>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</si>
  <si>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</si>
  <si>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</si>
  <si>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</si>
  <si>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</si>
  <si>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</si>
  <si>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</si>
  <si>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</si>
  <si>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</si>
  <si>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</si>
  <si>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</si>
  <si>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</si>
  <si>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</si>
  <si>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</si>
  <si>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</si>
  <si>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</si>
  <si>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</si>
  <si>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</si>
  <si>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</si>
  <si>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</si>
  <si>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</si>
  <si>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</si>
  <si>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</si>
  <si>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</si>
  <si>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</si>
  <si>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</si>
  <si>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</si>
  <si>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</si>
  <si>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</si>
  <si>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</si>
  <si>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</si>
  <si>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</si>
  <si>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</si>
  <si>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</si>
  <si>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</si>
  <si>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</si>
  <si>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</si>
  <si>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</si>
  <si>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</si>
  <si>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</si>
  <si>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</si>
  <si>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</si>
  <si>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</si>
  <si>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</si>
  <si>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</si>
  <si>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</si>
  <si>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</si>
  <si>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</si>
  <si>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</si>
  <si>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</si>
  <si>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</si>
  <si>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</si>
  <si>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</si>
  <si>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</si>
  <si>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</si>
  <si>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</si>
  <si>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</si>
  <si>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</si>
  <si>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</si>
  <si>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</si>
  <si>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</si>
  <si>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</si>
  <si>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</si>
  <si>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</si>
  <si>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</si>
  <si>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</si>
  <si>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</si>
  <si>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</si>
  <si>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</si>
  <si>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</si>
  <si>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</si>
  <si>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</si>
  <si>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</si>
  <si>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</si>
  <si>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</si>
  <si>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</si>
  <si>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</si>
  <si>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</si>
  <si>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</si>
  <si>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</si>
  <si>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</si>
  <si>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</si>
  <si>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</si>
  <si>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</si>
  <si>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</si>
  <si>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</si>
  <si>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</si>
  <si>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</si>
  <si>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</si>
  <si>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</si>
  <si>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</si>
  <si>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</si>
  <si>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</si>
  <si>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</si>
  <si>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</si>
  <si>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</si>
  <si>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</si>
  <si>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</si>
  <si>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</si>
  <si>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</si>
  <si>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</si>
  <si>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</si>
  <si>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</si>
  <si>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</si>
  <si>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</si>
  <si>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</si>
  <si>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</si>
  <si>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</si>
  <si>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</si>
  <si>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</si>
  <si>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</si>
  <si>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</si>
  <si>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</si>
  <si>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</si>
  <si>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</si>
  <si>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</si>
  <si>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</si>
  <si>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</si>
  <si>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</si>
  <si>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</si>
  <si>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</si>
  <si>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</si>
  <si>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</si>
  <si>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</si>
  <si>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</si>
  <si>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</si>
  <si>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</si>
  <si>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</si>
  <si>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</si>
  <si>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</si>
  <si>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</si>
  <si>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</si>
  <si>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</si>
  <si>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</si>
  <si>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</si>
  <si>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</si>
  <si>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</si>
  <si>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</si>
  <si>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</si>
  <si>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</si>
  <si>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</si>
  <si>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</si>
  <si>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</si>
  <si>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</si>
  <si>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</si>
  <si>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</si>
  <si>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</si>
  <si>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</si>
  <si>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</si>
  <si>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</si>
  <si>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</si>
  <si>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</si>
  <si>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a riesgos Psicosociales</t>
  </si>
  <si>
    <t xml:space="preserve">Dirección de Atención a Niñas, Niños y Adolescentes </t>
  </si>
  <si>
    <t xml:space="preserve"> </t>
  </si>
  <si>
    <t xml:space="preserve">Dirección de Atención a Grupos Vulnerables </t>
  </si>
  <si>
    <t>Centros de Atención Infantil</t>
  </si>
  <si>
    <t>CLUB DIF</t>
  </si>
  <si>
    <t>Atención Médica en consulta de Especialidades</t>
  </si>
  <si>
    <t>Programa de atención a personas con discapacidad</t>
  </si>
  <si>
    <t xml:space="preserve">GANCHOS PARA PERSONAS CON DISCAPACIDAD PERMANENTE </t>
  </si>
  <si>
    <t>APOYO SOCIAL</t>
  </si>
  <si>
    <t xml:space="preserve">Atención Adultos Mayores </t>
  </si>
  <si>
    <t xml:space="preserve">Asistencia Alimentaria </t>
  </si>
  <si>
    <t>(Número de padres de familia inscritos/Número de padres de familia planeados)/100</t>
  </si>
  <si>
    <t>Ser padres de familia</t>
  </si>
  <si>
    <t xml:space="preserve">Acudir a los lugares donde se imparte grupos de Escuela para Padres por parte de la Dirección de Orientación Familiar y Atención a Niñas, Niños y Adolescentes. </t>
  </si>
  <si>
    <t>Talleres</t>
  </si>
  <si>
    <t xml:space="preserve">Presentar una queja o sugerencias los buzones de la Dependencia DIF-León </t>
  </si>
  <si>
    <t>Manual de Procedimientos y Justicia Administrativa para el Estado de Guanajuato y sus municipios</t>
  </si>
  <si>
    <t xml:space="preserve">Renuncia por parte de la familia  o por inclumplimiento en el proceso. </t>
  </si>
  <si>
    <t>Sistema de Evaluación al Desempeño</t>
  </si>
  <si>
    <t>Contraloría Municipal</t>
  </si>
  <si>
    <t>Tienen derecho a estos programa  los individuos y familias que por sus condiciones físicas, mentales, jurídicas, o sociales, requieran de servicios especializados para su protección y su plena integración al bienestar, es decir los sujetos de asistencia social.</t>
  </si>
  <si>
    <t xml:space="preserve">Presentarse en el centro DIF más cercano a su domicilio, realizar entrevista de Trabajo Social para determinar si la persona es o no sujeto de Asistencia Social, en caso de ser sujeto de asitencia social se le brinda el servicio requerido. </t>
  </si>
  <si>
    <t>Orientación legal en temas civil-familiar</t>
  </si>
  <si>
    <t xml:space="preserve">No ser sujeto de Asistencia Social </t>
  </si>
  <si>
    <t>(Número de personas atendidas/Número de personas planeadas)/100</t>
  </si>
  <si>
    <t>(Número de determinaciones de alojamiento atendidas/Número dedeterminaciones de alojamiento recibidas)/100</t>
  </si>
  <si>
    <t>Servicio de estancia infantil</t>
  </si>
  <si>
    <t xml:space="preserve"> Inclumplimiento del reglamento del programa o pago de cuotas.        
</t>
  </si>
  <si>
    <t>Servicio de preescolar</t>
  </si>
  <si>
    <t>(Número de personas en campaña de regularización del estado civil atendidas/Número de personas en campaña de regularización del estado civil planeadas)/100</t>
  </si>
  <si>
    <t>Desayuno escolar</t>
  </si>
  <si>
    <t xml:space="preserve">Incumplimiento de la cuota de recuperación, baja voluntaria del subprograma o mal aprovechamiento del apoyo alimentario </t>
  </si>
  <si>
    <t>(Número de requerimientos judiciales atendidos/Número de requerimientos judiciales solicitados)/100</t>
  </si>
  <si>
    <t>(Número de revisiones realizadas/Número de revisiones planeadas)/100</t>
  </si>
  <si>
    <t>Orientación alimentaria</t>
  </si>
  <si>
    <t xml:space="preserve">Baja voluntaria del subprograma </t>
  </si>
  <si>
    <t xml:space="preserve">1. Resultados negativos de prueba VALPAR 2. Ausentismo en el trabajo 3. Rotación de empleos sin justificación </t>
  </si>
  <si>
    <t>(Número de niñas y niños atendidos/Número de niñas y niños planeados)*100</t>
  </si>
  <si>
    <t>Niñas y niños vulnerables de 45 días de nacidos a 6 años de edad, hijos de madres trabajadoras carentes de prestaciones sociales.</t>
  </si>
  <si>
    <t>• Examen médico. 
• Análisis Coproparasitoscópico.
• Acta de nacimiento.
• Curp. 
• Cartilla de vacunación.
• 2 fotografías tamaño infantil.
• Comprobante de domicilio. 
• Comprobante laboral y de ingresos.
• 2 fotografías tamaño infantil.
• Cubrir cuota de  estudio socioeconómico. 
• Cuota de seguro anual escolar.</t>
  </si>
  <si>
    <t xml:space="preserve">Fallecimiento de la persona con discapacidad </t>
  </si>
  <si>
    <t>Tener edad suficiente para ingresar en 1ro, 2do o 3ro de preescolar y cumplir con los requisitos de acceso</t>
  </si>
  <si>
    <t xml:space="preserve">• Acta de nacimiento.
• Curp. 
• Cartilla de vacunación.
• 2 fotografías tamaño infantil.                       
• Comprobante de domicilio. 
• Comprobante laboral y de ingresos.
• 2 fotografías tamaño infantil.
• Estudio socioeconómico. 
• Pago de cuotas.
</t>
  </si>
  <si>
    <t>(Número de niñas y niños atendidos en estancias educativas/Número de solicitudes de inscripción planeadas)*100</t>
  </si>
  <si>
    <t>Consulta médica de especialidades</t>
  </si>
  <si>
    <t>Persona con padecimiento que requiera y sea indicación médica.</t>
  </si>
  <si>
    <t xml:space="preserve">Acudir martes o jueves 7:50 am a solicitar una pre consulta y cubrir el monto. </t>
  </si>
  <si>
    <t>(Número de personas incluidas/Número de personas planeadas para inclusión)*100</t>
  </si>
  <si>
    <t xml:space="preserve">Tener una discapacidad, presentar documentos solicitados y realizar la prueba VALPAR. </t>
  </si>
  <si>
    <t xml:space="preserve">1. Certificado médico que avale discapacidad o credencial de discapacidad. 2. Solicitud de trabajo elaborada. 3. Certificado de estudios. 4. Carta de recomendación 5. Dos fotografías tamaño infantil </t>
  </si>
  <si>
    <t xml:space="preserve">Canalización </t>
  </si>
  <si>
    <t xml:space="preserve">Haber recibido el apoyo previamente </t>
  </si>
  <si>
    <t>3 faltas injustificadas
Máximo beneficio
Buena evolución</t>
  </si>
  <si>
    <t>(Número cuidadores atendidos/Número de cuidadores planeados)*100</t>
  </si>
  <si>
    <t xml:space="preserve">Alta por mejoría o inasistencia </t>
  </si>
  <si>
    <t xml:space="preserve">Ser sujeto de Asistencia Social </t>
  </si>
  <si>
    <t>El usuario debe portar una identificación oficial</t>
  </si>
  <si>
    <t>(Brigadas realizadas /Número brigadas planeadas)*100</t>
  </si>
  <si>
    <t>(Número de distintivos entregados /Número de distintivos planeados)*100</t>
  </si>
  <si>
    <t>(Número de personas que solicitan credencial atendidas/Número de personas que solicitan credencial de discapacidad)*100</t>
  </si>
  <si>
    <t>(Personas adultas mayores atendidas/Personas adultas mayores que solicitan atención )*100</t>
  </si>
  <si>
    <t>(Personas adultas mayores atendidas en terapia Psicologica/Personas adultas mayores que solicitan atención )*100</t>
  </si>
  <si>
    <t xml:space="preserve">El usuario debe ubucar la oficina de Trabajo Social más cercana a su domicilio y hacer su petición. El trabajador social acude al domicilio del usuario para constar que se encuentre en situación vulnerable y le solicita los siguientes documentos: Acta de nacimiento, CURP, comprobante de domicilio, identificación oficial y valoración médica dependiendo el apoyo que se requiera. </t>
  </si>
  <si>
    <t xml:space="preserve">Tener menos de dieciocho años de edad y/o tener algún problema en el desarrollo neuromotor; y/o Estar inscrito en cualquier plantel educativo oficial en el estado de Guanajuato. </t>
  </si>
  <si>
    <t xml:space="preserve">Solicitud oficial del subprograma  por parte de autoridades del plantel escolar.   Entregar la documentación requerida para el alta del menor: Clave CURP del menor (copia), Identificación oficial del padre o tutor (copia) y comprobante de domicilio vigente (copia)                                                                                                    </t>
  </si>
  <si>
    <t xml:space="preserve">Estar inscrito en el padrón de personas beneficiarias de los subprogramas de comedores comunitarios, desayunos escolares y despensas.       
</t>
  </si>
  <si>
    <t>Aquellas personas que se encuentran en los planteles educativos oficiales o comedores comunitarios en donde se opere el subprograma, así como a las personas beneficiarias de otros programas del sistema estatal.</t>
  </si>
  <si>
    <t xml:space="preserve">Sujeto obligado corresponsable del programa: Los programas no tienen corresponsables. Fecha de término vigencia: Los programas son continuos, no tienen vigencia. Monto gastos de administración: Están contemplados dentro del presupuesto, no se hace distinción. Monto mínimo por beneficiario: El monto mínimo es 0 porque en caso correspondiente el servicio es gratuito. Hipervíncluo a resultados de informe de evaluación: El órgano de control no ha publicado los resultados, se actualizará una vez que estos sean publicados. Seguimiento a las recomendaciones: No han sido publicadas, se actualizará cuando se publiquen. Formas de participación social: Los programas son ejecutados exclusivamente por personal contratado. Denominación de los programas: No se encuentran articulados con ningún otro programa social. Hipervínculo a las reglas de operación: Existen programas que no están sujetos a reglas de operación. Hipervínculo a las evaluaciones de informes: No han sido publicadas, se actualizarán en cuando sean. Fecha de publicación de las evaluaciones: Se actualizará cuando se publiquen. Hipervínculo al padrón de beneficiarios: Los programas sociales atienden a población vulnerable, tales como niñas, niños y adolescentes, víctimas de violencia, pacientes médicos y psicológicos, por lo que su información está protegida por la Ley de Protección de Datos Personales para el estado de Guanajuato y sus municipios. No existe documento normativo en el cual se especifique la creación del programa. </t>
  </si>
  <si>
    <t xml:space="preserve">Porcentaje de avance en la inscripción de padres de familia </t>
  </si>
  <si>
    <t xml:space="preserve">Porcentual </t>
  </si>
  <si>
    <t>Padron de Beneficiarios</t>
  </si>
  <si>
    <t xml:space="preserve">Porcentaje de avance en la atención psicológica </t>
  </si>
  <si>
    <t xml:space="preserve">Mensual </t>
  </si>
  <si>
    <t xml:space="preserve">Expedientes de atención </t>
  </si>
  <si>
    <t>Porcentaje de atención a las solicitudes de alojamiento de NNA</t>
  </si>
  <si>
    <t xml:space="preserve">Porcentaje de avance de las personas atendidas en campañas de regularización del Registro Civil </t>
  </si>
  <si>
    <t xml:space="preserve">Porcentaje de avance en la respuesta a las solicitudes de peritajes </t>
  </si>
  <si>
    <t xml:space="preserve">Notificación judicial </t>
  </si>
  <si>
    <t>Porcentaje de avance en la revisión de los Centros Infantiles</t>
  </si>
  <si>
    <t>Acta de visita firmada</t>
  </si>
  <si>
    <t xml:space="preserve">Porcentaje de avance de las niñas y niños atendidos en estancias infantiles </t>
  </si>
  <si>
    <t>Porcentual</t>
  </si>
  <si>
    <t>Padrón de beneficiarios</t>
  </si>
  <si>
    <t>Porcentaje de niñas y niños atendidos</t>
  </si>
  <si>
    <t xml:space="preserve">Porcentaje de niños atendidos en estancias educativas. </t>
  </si>
  <si>
    <t>Porcentaje de Personas con discapacidad atendidas adecuadamente en el Centros Especializado de Estimulación Multiple</t>
  </si>
  <si>
    <t>Expedientes</t>
  </si>
  <si>
    <t xml:space="preserve">Porcentaje de avance de la inclusión de personas con discapacidad en la educación formal </t>
  </si>
  <si>
    <t xml:space="preserve">Porcentaje de avance de la inclusión de personas con discapacidad en el ámbito laboral </t>
  </si>
  <si>
    <t>Porcentaje de avance en la entrega de distintivos para las personas con discapacidad</t>
  </si>
  <si>
    <t>Porcentaje de atención a personas que solicitan credencial de discapacidad</t>
  </si>
  <si>
    <t>Demanda</t>
  </si>
  <si>
    <t>Porcentaje de personas adultas mayores atendidas</t>
  </si>
  <si>
    <t>C.1. Padres de familia capacitados para mejorar sus habilidades en crianza positiva</t>
  </si>
  <si>
    <t>C.2. Personas en atención psicológica de primera vez</t>
  </si>
  <si>
    <t>C.3. Niñas, niños y adolescentes con derechos vulnerados alojados en Centro de asistencia Social Temporal</t>
  </si>
  <si>
    <t>C.4. Campaña de regularización del estado civil de las personas (registro, matrimonio y reconcimiento)</t>
  </si>
  <si>
    <t xml:space="preserve">C.5. Requerimientos judiciales para elaboración de peritajes </t>
  </si>
  <si>
    <t xml:space="preserve">C.6. Centros de infantiles revisados por equipo multidisciplinario </t>
  </si>
  <si>
    <t>C.7. Niñas y niños  atendidos en estancias infantiles seguras Inscritos</t>
  </si>
  <si>
    <t>C.8.Niñas y niños en edad preescolar inscritos</t>
  </si>
  <si>
    <t>C.9. Niñas y Niños atendidos en Club DIF</t>
  </si>
  <si>
    <t>C.10. Personas con discapacidad atendidas adecuadamente en el Centros Especializado de Estimulación Multiple</t>
  </si>
  <si>
    <t>C.11. Niñas y niños con discapacidad atendidos en estimulación múltiple temprana</t>
  </si>
  <si>
    <t>C.12. Personas con discapacidad y sus familias que reciben atención psicológica</t>
  </si>
  <si>
    <t>C.13. Personas atendidas por especialista en audiología y comunicación humana</t>
  </si>
  <si>
    <t>C.14. Personas cuidadoras primarias que reciben apoyo</t>
  </si>
  <si>
    <t>C.15. Personas con discapacidad incluidas en el ámbito laboral</t>
  </si>
  <si>
    <t>C.16. Brigadas por la inclusión social para la sensibilización de la población y el fomento de una cultura incluyente</t>
  </si>
  <si>
    <t xml:space="preserve">C.17. Entrega de distintivos para el uso de espacios especiales para personas con discapacidad </t>
  </si>
  <si>
    <t xml:space="preserve">C.18. Atención a personas con discapacidad para credencialización </t>
  </si>
  <si>
    <t>C.19. Personas adultas mayores atendidas con acciones en favor del envejecimiento saludable</t>
  </si>
  <si>
    <t>C.20. Personas adultas mayores atendidas em sesiones psicologicas individuales</t>
  </si>
  <si>
    <t>C.21.  Personas adultas mayores en situación de riesgo atendidas</t>
  </si>
  <si>
    <t>C.22. Personas en situación de vulnerabilidad atendidas y canalizadas</t>
  </si>
  <si>
    <t>C.18. Personas en situación de indigencia o situación de calle atendidas</t>
  </si>
  <si>
    <t xml:space="preserve">C.25. Personas que reciben orientación alimentaria </t>
  </si>
  <si>
    <t>C.24. Personas en situación de carencia alimentaria atendidas</t>
  </si>
  <si>
    <t>(Personas con discapacidad atendida/Personas con discapacidad planeadas)*101</t>
  </si>
  <si>
    <t>(Niñas y niños con discapacidad atendida/niñas y niños con discapacidad planeadas)*100</t>
  </si>
  <si>
    <t>(Número de personas atendidas/Número de personas planeadas para atención psicologica)*100</t>
  </si>
  <si>
    <t>(Personas con discapacidad auditiva o comunicación atendida/Personas con discapacidad auditiva o comunicación planeadas)*100</t>
  </si>
  <si>
    <t>(Personas en situación de riesgo atendidas/Personas  en situación de riesgo que solicitan atención )*100</t>
  </si>
  <si>
    <t>(Personas en situación de vulnerabilidad canalizadas/Personas  en situación de vulnerabilidad que solicitan atención )*100</t>
  </si>
  <si>
    <t>(Personas en situación de indigencia o situación de calle atendidas/Personas  en situación de indigencia o situación de calle que solicitan atención )*100</t>
  </si>
  <si>
    <t>(Personas en situación de carencia alimentaria atendidas/Personas  en situación de carencia alimentaria que solicitan atención )*100</t>
  </si>
  <si>
    <t>(Orientaciones realizadas/orientaciones planeadas )*100</t>
  </si>
  <si>
    <t>https://transparencia.leon.gob.mx/docs/dif/art70/f15b/2025/01/MODIFICACIONPRESUPUESTALMARZO.pdf</t>
  </si>
  <si>
    <t>http://transparencia.leon.gob.mx/docs/dif/art70/f15b/2025/01/Presupuesto2025.pdf</t>
  </si>
  <si>
    <t>Enero-Marzo</t>
  </si>
  <si>
    <t>Porcentaje de NyN con discapacidad atendidas adecuadamente en el Centros Especializado de Estimulación Multiple</t>
  </si>
  <si>
    <t>Porcentaje de atenciones psicologicas realizadas en el Centros Especializado de Estimulación Multiple</t>
  </si>
  <si>
    <t>Porcentaje de cuidadores atendidos adecuadamente en el Centros Especializado de Estimulación Multiple</t>
  </si>
  <si>
    <t>Porcentaje de personas vulnerables atendidas</t>
  </si>
  <si>
    <t>Porcentaje de orientaciones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</si>
</sst>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9" fontId="0" fillId="0" borderId="0" xfId="1" applyFont="1"/>
    <xf numFmtId="9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4" fillId="3" borderId="0" xfId="2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UMAIP/2do%20Trim/LTAIPG26F2_XVB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leon.gob.mx/docs/dif/art70/f15b/2025/01/MODIFICACIONPRESUPUESTALMARZO.pdf" TargetMode="External"/><Relationship Id="rId18" Type="http://schemas.openxmlformats.org/officeDocument/2006/relationships/hyperlink" Target="https://transparencia.leon.gob.mx/docs/dif/art70/f15b/2025/01/MODIFICACIONPRESUPUESTALMARZO.pdf" TargetMode="External"/><Relationship Id="rId26" Type="http://schemas.openxmlformats.org/officeDocument/2006/relationships/hyperlink" Target="https://transparencia.leon.gob.mx/docs/dif/art70/f15b/2025/01/MODIFICACIONPRESUPUESTALMARZO.pdf" TargetMode="External"/><Relationship Id="rId39" Type="http://schemas.openxmlformats.org/officeDocument/2006/relationships/hyperlink" Target="http://transparencia.leon.gob.mx/docs/dif/art70/f15b/2025/01/Presupuesto2025.pdf" TargetMode="External"/><Relationship Id="rId21" Type="http://schemas.openxmlformats.org/officeDocument/2006/relationships/hyperlink" Target="https://transparencia.leon.gob.mx/docs/dif/art70/f15b/2025/01/MODIFICACIONPRESUPUESTALMARZO.pdf" TargetMode="External"/><Relationship Id="rId34" Type="http://schemas.openxmlformats.org/officeDocument/2006/relationships/hyperlink" Target="http://transparencia.leon.gob.mx/docs/dif/art70/f15b/2025/01/Presupuesto2025.pdf" TargetMode="External"/><Relationship Id="rId42" Type="http://schemas.openxmlformats.org/officeDocument/2006/relationships/hyperlink" Target="http://transparencia.leon.gob.mx/docs/dif/art70/f15b/2025/01/Presupuesto2025.pdf" TargetMode="External"/><Relationship Id="rId47" Type="http://schemas.openxmlformats.org/officeDocument/2006/relationships/hyperlink" Target="http://transparencia.leon.gob.mx/docs/dif/art70/f15b/2025/01/Presupuesto2025.pdf" TargetMode="External"/><Relationship Id="rId50" Type="http://schemas.openxmlformats.org/officeDocument/2006/relationships/hyperlink" Target="http://transparencia.leon.gob.mx/docs/dif/art70/f15b/2025/01/Presupuesto2025.pdf" TargetMode="External"/><Relationship Id="rId7" Type="http://schemas.openxmlformats.org/officeDocument/2006/relationships/hyperlink" Target="https://transparencia.leon.gob.mx/docs/dif/art70/f15b/2025/01/MODIFICACIONPRESUPUESTALMARZO.pdf" TargetMode="External"/><Relationship Id="rId2" Type="http://schemas.openxmlformats.org/officeDocument/2006/relationships/hyperlink" Target="http://transparencia.leon.gob.mx/docs/dif/art70/f15b/2025/01/Presupuesto2025.pdf" TargetMode="External"/><Relationship Id="rId16" Type="http://schemas.openxmlformats.org/officeDocument/2006/relationships/hyperlink" Target="https://transparencia.leon.gob.mx/docs/dif/art70/f15b/2025/01/MODIFICACIONPRESUPUESTALMARZO.pdf" TargetMode="External"/><Relationship Id="rId29" Type="http://schemas.openxmlformats.org/officeDocument/2006/relationships/hyperlink" Target="http://transparencia.leon.gob.mx/docs/dif/art70/f15b/2025/01/Presupuesto2025.pdf" TargetMode="External"/><Relationship Id="rId11" Type="http://schemas.openxmlformats.org/officeDocument/2006/relationships/hyperlink" Target="https://transparencia.leon.gob.mx/docs/dif/art70/f15b/2025/01/MODIFICACIONPRESUPUESTALMARZO.pdf" TargetMode="External"/><Relationship Id="rId24" Type="http://schemas.openxmlformats.org/officeDocument/2006/relationships/hyperlink" Target="https://transparencia.leon.gob.mx/docs/dif/art70/f15b/2025/01/MODIFICACIONPRESUPUESTALMARZO.pdf" TargetMode="External"/><Relationship Id="rId32" Type="http://schemas.openxmlformats.org/officeDocument/2006/relationships/hyperlink" Target="http://transparencia.leon.gob.mx/docs/dif/art70/f15b/2025/01/Presupuesto2025.pdf" TargetMode="External"/><Relationship Id="rId37" Type="http://schemas.openxmlformats.org/officeDocument/2006/relationships/hyperlink" Target="http://transparencia.leon.gob.mx/docs/dif/art70/f15b/2025/01/Presupuesto2025.pdf" TargetMode="External"/><Relationship Id="rId40" Type="http://schemas.openxmlformats.org/officeDocument/2006/relationships/hyperlink" Target="http://transparencia.leon.gob.mx/docs/dif/art70/f15b/2025/01/Presupuesto2025.pdf" TargetMode="External"/><Relationship Id="rId45" Type="http://schemas.openxmlformats.org/officeDocument/2006/relationships/hyperlink" Target="http://transparencia.leon.gob.mx/docs/dif/art70/f15b/2025/01/Presupuesto2025.pdf" TargetMode="External"/><Relationship Id="rId5" Type="http://schemas.openxmlformats.org/officeDocument/2006/relationships/hyperlink" Target="https://transparencia.leon.gob.mx/docs/dif/art70/f15b/2025/01/MODIFICACIONPRESUPUESTALMARZO.pdf" TargetMode="External"/><Relationship Id="rId15" Type="http://schemas.openxmlformats.org/officeDocument/2006/relationships/hyperlink" Target="https://transparencia.leon.gob.mx/docs/dif/art70/f15b/2025/01/MODIFICACIONPRESUPUESTALMARZO.pdf" TargetMode="External"/><Relationship Id="rId23" Type="http://schemas.openxmlformats.org/officeDocument/2006/relationships/hyperlink" Target="https://transparencia.leon.gob.mx/docs/dif/art70/f15b/2025/01/MODIFICACIONPRESUPUESTALMARZO.pdf" TargetMode="External"/><Relationship Id="rId28" Type="http://schemas.openxmlformats.org/officeDocument/2006/relationships/hyperlink" Target="http://transparencia.leon.gob.mx/docs/dif/art70/f15b/2025/01/Presupuesto2025.pdf" TargetMode="External"/><Relationship Id="rId36" Type="http://schemas.openxmlformats.org/officeDocument/2006/relationships/hyperlink" Target="http://transparencia.leon.gob.mx/docs/dif/art70/f15b/2025/01/Presupuesto2025.pdf" TargetMode="External"/><Relationship Id="rId49" Type="http://schemas.openxmlformats.org/officeDocument/2006/relationships/hyperlink" Target="http://transparencia.leon.gob.mx/docs/dif/art70/f15b/2025/01/Presupuesto2025.pdf" TargetMode="External"/><Relationship Id="rId10" Type="http://schemas.openxmlformats.org/officeDocument/2006/relationships/hyperlink" Target="https://transparencia.leon.gob.mx/docs/dif/art70/f15b/2025/01/MODIFICACIONPRESUPUESTALMARZO.pdf" TargetMode="External"/><Relationship Id="rId19" Type="http://schemas.openxmlformats.org/officeDocument/2006/relationships/hyperlink" Target="https://transparencia.leon.gob.mx/docs/dif/art70/f15b/2025/01/MODIFICACIONPRESUPUESTALMARZO.pdf" TargetMode="External"/><Relationship Id="rId31" Type="http://schemas.openxmlformats.org/officeDocument/2006/relationships/hyperlink" Target="http://transparencia.leon.gob.mx/docs/dif/art70/f15b/2025/01/Presupuesto2025.pdf" TargetMode="External"/><Relationship Id="rId44" Type="http://schemas.openxmlformats.org/officeDocument/2006/relationships/hyperlink" Target="http://transparencia.leon.gob.mx/docs/dif/art70/f15b/2025/01/Presupuesto2025.pdf" TargetMode="External"/><Relationship Id="rId4" Type="http://schemas.openxmlformats.org/officeDocument/2006/relationships/hyperlink" Target="https://transparencia.leon.gob.mx/docs/dif/art70/f15b/2025/01/MODIFICACIONPRESUPUESTALMARZO.pdf" TargetMode="External"/><Relationship Id="rId9" Type="http://schemas.openxmlformats.org/officeDocument/2006/relationships/hyperlink" Target="https://transparencia.leon.gob.mx/docs/dif/art70/f15b/2025/01/MODIFICACIONPRESUPUESTALMARZO.pdf" TargetMode="External"/><Relationship Id="rId14" Type="http://schemas.openxmlformats.org/officeDocument/2006/relationships/hyperlink" Target="https://transparencia.leon.gob.mx/docs/dif/art70/f15b/2025/01/MODIFICACIONPRESUPUESTALMARZO.pdf" TargetMode="External"/><Relationship Id="rId22" Type="http://schemas.openxmlformats.org/officeDocument/2006/relationships/hyperlink" Target="https://transparencia.leon.gob.mx/docs/dif/art70/f15b/2025/01/MODIFICACIONPRESUPUESTALMARZO.pdf" TargetMode="External"/><Relationship Id="rId27" Type="http://schemas.openxmlformats.org/officeDocument/2006/relationships/hyperlink" Target="http://transparencia.leon.gob.mx/docs/dif/art70/f15b/2025/01/Presupuesto2025.pdf" TargetMode="External"/><Relationship Id="rId30" Type="http://schemas.openxmlformats.org/officeDocument/2006/relationships/hyperlink" Target="http://transparencia.leon.gob.mx/docs/dif/art70/f15b/2025/01/Presupuesto2025.pdf" TargetMode="External"/><Relationship Id="rId35" Type="http://schemas.openxmlformats.org/officeDocument/2006/relationships/hyperlink" Target="http://transparencia.leon.gob.mx/docs/dif/art70/f15b/2025/01/Presupuesto2025.pdf" TargetMode="External"/><Relationship Id="rId43" Type="http://schemas.openxmlformats.org/officeDocument/2006/relationships/hyperlink" Target="http://transparencia.leon.gob.mx/docs/dif/art70/f15b/2025/01/Presupuesto2025.pdf" TargetMode="External"/><Relationship Id="rId48" Type="http://schemas.openxmlformats.org/officeDocument/2006/relationships/hyperlink" Target="http://transparencia.leon.gob.mx/docs/dif/art70/f15b/2025/01/Presupuesto2025.pdf" TargetMode="External"/><Relationship Id="rId8" Type="http://schemas.openxmlformats.org/officeDocument/2006/relationships/hyperlink" Target="https://transparencia.leon.gob.mx/docs/dif/art70/f15b/2025/01/MODIFICACIONPRESUPUESTALMARZO.pdf" TargetMode="External"/><Relationship Id="rId3" Type="http://schemas.openxmlformats.org/officeDocument/2006/relationships/hyperlink" Target="https://transparencia.leon.gob.mx/docs/dif/art70/f15b/2025/01/MODIFICACIONPRESUPUESTALMARZO.pdf" TargetMode="External"/><Relationship Id="rId12" Type="http://schemas.openxmlformats.org/officeDocument/2006/relationships/hyperlink" Target="https://transparencia.leon.gob.mx/docs/dif/art70/f15b/2025/01/MODIFICACIONPRESUPUESTALMARZO.pdf" TargetMode="External"/><Relationship Id="rId17" Type="http://schemas.openxmlformats.org/officeDocument/2006/relationships/hyperlink" Target="https://transparencia.leon.gob.mx/docs/dif/art70/f15b/2025/01/MODIFICACIONPRESUPUESTALMARZO.pdf" TargetMode="External"/><Relationship Id="rId25" Type="http://schemas.openxmlformats.org/officeDocument/2006/relationships/hyperlink" Target="https://transparencia.leon.gob.mx/docs/dif/art70/f15b/2025/01/MODIFICACIONPRESUPUESTALMARZO.pdf" TargetMode="External"/><Relationship Id="rId33" Type="http://schemas.openxmlformats.org/officeDocument/2006/relationships/hyperlink" Target="http://transparencia.leon.gob.mx/docs/dif/art70/f15b/2025/01/Presupuesto2025.pdf" TargetMode="External"/><Relationship Id="rId38" Type="http://schemas.openxmlformats.org/officeDocument/2006/relationships/hyperlink" Target="http://transparencia.leon.gob.mx/docs/dif/art70/f15b/2025/01/Presupuesto2025.pdf" TargetMode="External"/><Relationship Id="rId46" Type="http://schemas.openxmlformats.org/officeDocument/2006/relationships/hyperlink" Target="http://transparencia.leon.gob.mx/docs/dif/art70/f15b/2025/01/Presupuesto2025.pdf" TargetMode="External"/><Relationship Id="rId20" Type="http://schemas.openxmlformats.org/officeDocument/2006/relationships/hyperlink" Target="https://transparencia.leon.gob.mx/docs/dif/art70/f15b/2025/01/MODIFICACIONPRESUPUESTALMARZO.pdf" TargetMode="External"/><Relationship Id="rId41" Type="http://schemas.openxmlformats.org/officeDocument/2006/relationships/hyperlink" Target="http://transparencia.leon.gob.mx/docs/dif/art70/f15b/2025/01/Presupuesto2025.pdf" TargetMode="External"/><Relationship Id="rId1" Type="http://schemas.openxmlformats.org/officeDocument/2006/relationships/hyperlink" Target="https://transparencia.leon.gob.mx/docs/dif/art70/f15b/2025/01/MODIFICACIONPRESUPUESTALMARZO.pdf" TargetMode="External"/><Relationship Id="rId6" Type="http://schemas.openxmlformats.org/officeDocument/2006/relationships/hyperlink" Target="https://transparencia.leon.gob.mx/docs/dif/art70/f15b/2025/01/MODIFICACIONPRESUPUESTAL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"/>
  <sheetViews>
    <sheetView tabSelected="1" topLeftCell="A2" zoomScaleNormal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10.85546875" customWidth="1"/>
    <col min="3" max="3" width="11.85546875" customWidth="1"/>
    <col min="4" max="4" width="8.42578125" customWidth="1"/>
    <col min="5" max="5" width="24.7109375" bestFit="1" customWidth="1"/>
    <col min="6" max="6" width="16.7109375" customWidth="1"/>
    <col min="7" max="7" width="69.140625" customWidth="1"/>
    <col min="8" max="8" width="7.85546875" customWidth="1"/>
    <col min="9" max="9" width="7.42578125" customWidth="1"/>
    <col min="10" max="10" width="10.28515625" customWidth="1"/>
    <col min="11" max="11" width="43.5703125" customWidth="1"/>
    <col min="12" max="12" width="8.7109375" customWidth="1"/>
    <col min="13" max="13" width="9.42578125" customWidth="1"/>
    <col min="14" max="14" width="7.7109375" customWidth="1"/>
    <col min="15" max="15" width="10.5703125" customWidth="1"/>
    <col min="16" max="16" width="12.28515625" customWidth="1"/>
    <col min="17" max="17" width="10.5703125" customWidth="1"/>
    <col min="18" max="18" width="9.28515625" customWidth="1"/>
    <col min="19" max="19" width="18.28515625" customWidth="1"/>
    <col min="20" max="20" width="8.5703125" customWidth="1"/>
    <col min="21" max="21" width="15.28515625" customWidth="1"/>
    <col min="22" max="22" width="12.85546875" customWidth="1"/>
    <col min="23" max="23" width="51.7109375" customWidth="1"/>
    <col min="24" max="24" width="15.7109375" customWidth="1"/>
    <col min="25" max="25" width="17.7109375" customWidth="1"/>
    <col min="26" max="26" width="16.7109375" customWidth="1"/>
    <col min="27" max="27" width="8.28515625" customWidth="1"/>
    <col min="28" max="28" width="11.7109375" customWidth="1"/>
    <col min="29" max="29" width="97.42578125" bestFit="1" customWidth="1"/>
    <col min="30" max="30" width="78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21.140625" customWidth="1"/>
    <col min="42" max="42" width="18" customWidth="1"/>
    <col min="43" max="43" width="42" customWidth="1"/>
    <col min="44" max="44" width="32.42578125" customWidth="1"/>
    <col min="45" max="45" width="29.7109375" customWidth="1"/>
    <col min="46" max="46" width="24.42578125" customWidth="1"/>
    <col min="47" max="47" width="19.85546875" customWidth="1"/>
    <col min="48" max="48" width="26.85546875" customWidth="1"/>
    <col min="49" max="49" width="21.140625" customWidth="1"/>
    <col min="50" max="50" width="20.28515625" customWidth="1"/>
    <col min="51" max="51" width="50.28515625" customWidth="1"/>
    <col min="52" max="52" width="46.42578125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41.4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8" customFormat="1" x14ac:dyDescent="0.25">
      <c r="A8" s="8">
        <v>2025</v>
      </c>
      <c r="B8" s="9">
        <v>45658</v>
      </c>
      <c r="C8" s="9">
        <v>45747</v>
      </c>
      <c r="D8" s="8" t="s">
        <v>127</v>
      </c>
      <c r="E8" s="8" t="s">
        <v>129</v>
      </c>
      <c r="F8" s="8" t="s">
        <v>175</v>
      </c>
      <c r="G8" s="8" t="s">
        <v>269</v>
      </c>
      <c r="H8" s="8" t="s">
        <v>134</v>
      </c>
      <c r="I8" s="8" t="s">
        <v>134</v>
      </c>
      <c r="K8" s="8" t="s">
        <v>176</v>
      </c>
      <c r="L8" s="8" t="s">
        <v>177</v>
      </c>
      <c r="N8" s="8" t="s">
        <v>134</v>
      </c>
      <c r="O8" s="9">
        <v>45658</v>
      </c>
      <c r="P8" s="9">
        <v>46022</v>
      </c>
      <c r="R8" s="8">
        <v>1</v>
      </c>
      <c r="S8" s="8">
        <v>1400</v>
      </c>
      <c r="U8" s="10">
        <v>0.4</v>
      </c>
      <c r="V8" s="10">
        <v>0.6</v>
      </c>
      <c r="W8" s="8" t="s">
        <v>187</v>
      </c>
      <c r="X8" s="11">
        <v>12774902.93</v>
      </c>
      <c r="Y8" s="11">
        <v>11727140.234999999</v>
      </c>
      <c r="Z8" s="11">
        <v>2203155.8466666667</v>
      </c>
      <c r="AC8" s="12" t="s">
        <v>303</v>
      </c>
      <c r="AD8" s="12" t="s">
        <v>304</v>
      </c>
      <c r="AE8" s="8" t="s">
        <v>188</v>
      </c>
      <c r="AF8" s="8" t="s">
        <v>189</v>
      </c>
      <c r="AG8" s="8" t="s">
        <v>190</v>
      </c>
      <c r="AH8" s="8" t="s">
        <v>190</v>
      </c>
      <c r="AI8" s="8" t="s">
        <v>191</v>
      </c>
      <c r="AJ8" s="8" t="s">
        <v>192</v>
      </c>
      <c r="AK8" s="8" t="s">
        <v>193</v>
      </c>
      <c r="AL8" s="8" t="s">
        <v>305</v>
      </c>
      <c r="AM8" s="8" t="s">
        <v>194</v>
      </c>
      <c r="AN8" s="8" t="s">
        <v>195</v>
      </c>
      <c r="AQ8" s="8">
        <v>1</v>
      </c>
      <c r="AS8" s="8" t="s">
        <v>134</v>
      </c>
      <c r="AU8" s="8" t="s">
        <v>135</v>
      </c>
      <c r="AY8" s="8" t="s">
        <v>176</v>
      </c>
      <c r="AZ8" s="8" t="s">
        <v>176</v>
      </c>
      <c r="BA8" s="9">
        <v>45775</v>
      </c>
      <c r="BB8" s="8" t="s">
        <v>243</v>
      </c>
    </row>
    <row r="9" spans="1:54" s="8" customFormat="1" x14ac:dyDescent="0.25">
      <c r="A9" s="8">
        <v>2025</v>
      </c>
      <c r="B9" s="9">
        <v>45658</v>
      </c>
      <c r="C9" s="9">
        <v>45747</v>
      </c>
      <c r="D9" s="8" t="s">
        <v>127</v>
      </c>
      <c r="E9" s="8" t="s">
        <v>129</v>
      </c>
      <c r="F9" s="8" t="s">
        <v>175</v>
      </c>
      <c r="G9" s="8" t="s">
        <v>270</v>
      </c>
      <c r="H9" s="8" t="s">
        <v>134</v>
      </c>
      <c r="I9" s="8" t="s">
        <v>134</v>
      </c>
      <c r="K9" s="8" t="s">
        <v>176</v>
      </c>
      <c r="L9" s="8" t="s">
        <v>177</v>
      </c>
      <c r="N9" s="8" t="s">
        <v>134</v>
      </c>
      <c r="O9" s="9">
        <v>45658</v>
      </c>
      <c r="P9" s="9">
        <v>46022</v>
      </c>
      <c r="R9" s="8">
        <v>2</v>
      </c>
      <c r="S9" s="8">
        <v>415</v>
      </c>
      <c r="U9" s="10">
        <v>0.4</v>
      </c>
      <c r="V9" s="10">
        <v>0.6</v>
      </c>
      <c r="W9" s="8" t="s">
        <v>200</v>
      </c>
      <c r="X9" s="11">
        <v>12774902.93</v>
      </c>
      <c r="Y9" s="11">
        <v>11727140.234999999</v>
      </c>
      <c r="Z9" s="11">
        <v>2203155.8466666667</v>
      </c>
      <c r="AC9" s="12" t="s">
        <v>303</v>
      </c>
      <c r="AD9" s="12" t="s">
        <v>304</v>
      </c>
      <c r="AE9" s="8" t="s">
        <v>196</v>
      </c>
      <c r="AF9" s="8" t="s">
        <v>197</v>
      </c>
      <c r="AG9" s="8" t="s">
        <v>198</v>
      </c>
      <c r="AH9" s="8" t="s">
        <v>198</v>
      </c>
      <c r="AI9" s="8" t="s">
        <v>191</v>
      </c>
      <c r="AJ9" s="8" t="s">
        <v>192</v>
      </c>
      <c r="AK9" s="8" t="s">
        <v>199</v>
      </c>
      <c r="AL9" s="8" t="s">
        <v>305</v>
      </c>
      <c r="AM9" s="8" t="s">
        <v>194</v>
      </c>
      <c r="AN9" s="8" t="s">
        <v>195</v>
      </c>
      <c r="AQ9" s="8">
        <v>2</v>
      </c>
      <c r="AS9" s="8" t="s">
        <v>134</v>
      </c>
      <c r="AU9" s="8" t="s">
        <v>135</v>
      </c>
      <c r="AY9" s="8" t="s">
        <v>176</v>
      </c>
      <c r="AZ9" s="8" t="s">
        <v>176</v>
      </c>
      <c r="BA9" s="9">
        <v>45775</v>
      </c>
      <c r="BB9" s="8" t="s">
        <v>243</v>
      </c>
    </row>
    <row r="10" spans="1:54" s="8" customFormat="1" x14ac:dyDescent="0.25">
      <c r="A10" s="8">
        <v>2025</v>
      </c>
      <c r="B10" s="9">
        <v>45658</v>
      </c>
      <c r="C10" s="9">
        <v>45747</v>
      </c>
      <c r="D10" s="8" t="s">
        <v>127</v>
      </c>
      <c r="E10" s="8" t="s">
        <v>129</v>
      </c>
      <c r="F10" s="8" t="s">
        <v>175</v>
      </c>
      <c r="G10" s="8" t="s">
        <v>271</v>
      </c>
      <c r="H10" s="8" t="s">
        <v>134</v>
      </c>
      <c r="I10" s="8" t="s">
        <v>134</v>
      </c>
      <c r="K10" s="8" t="s">
        <v>176</v>
      </c>
      <c r="L10" s="8" t="s">
        <v>177</v>
      </c>
      <c r="N10" s="8" t="s">
        <v>134</v>
      </c>
      <c r="O10" s="9">
        <v>45658</v>
      </c>
      <c r="P10" s="9">
        <v>46022</v>
      </c>
      <c r="R10" s="8">
        <v>3</v>
      </c>
      <c r="S10" s="8">
        <v>18</v>
      </c>
      <c r="U10" s="10">
        <v>0.4</v>
      </c>
      <c r="V10" s="10">
        <v>0.6</v>
      </c>
      <c r="W10" s="8" t="s">
        <v>201</v>
      </c>
      <c r="X10" s="11">
        <v>12774902.93</v>
      </c>
      <c r="Y10" s="11">
        <v>11727140.234999999</v>
      </c>
      <c r="Z10" s="11">
        <v>2203155.8466666667</v>
      </c>
      <c r="AC10" s="12" t="s">
        <v>303</v>
      </c>
      <c r="AD10" s="12" t="s">
        <v>304</v>
      </c>
      <c r="AE10" s="8" t="s">
        <v>196</v>
      </c>
      <c r="AF10" s="8" t="s">
        <v>197</v>
      </c>
      <c r="AG10" s="8" t="s">
        <v>198</v>
      </c>
      <c r="AH10" s="8" t="s">
        <v>198</v>
      </c>
      <c r="AI10" s="8" t="s">
        <v>191</v>
      </c>
      <c r="AJ10" s="8" t="s">
        <v>192</v>
      </c>
      <c r="AK10" s="8" t="s">
        <v>199</v>
      </c>
      <c r="AL10" s="8" t="s">
        <v>305</v>
      </c>
      <c r="AM10" s="8" t="s">
        <v>194</v>
      </c>
      <c r="AN10" s="8" t="s">
        <v>195</v>
      </c>
      <c r="AQ10" s="8">
        <v>3</v>
      </c>
      <c r="AS10" s="8" t="s">
        <v>134</v>
      </c>
      <c r="AU10" s="8" t="s">
        <v>134</v>
      </c>
      <c r="AY10" s="8" t="s">
        <v>176</v>
      </c>
      <c r="AZ10" s="8" t="s">
        <v>176</v>
      </c>
      <c r="BA10" s="9">
        <v>45775</v>
      </c>
      <c r="BB10" s="8" t="s">
        <v>243</v>
      </c>
    </row>
    <row r="11" spans="1:54" s="8" customFormat="1" x14ac:dyDescent="0.25">
      <c r="A11" s="8">
        <v>2025</v>
      </c>
      <c r="B11" s="9">
        <v>45658</v>
      </c>
      <c r="C11" s="9">
        <v>45747</v>
      </c>
      <c r="D11" s="8" t="s">
        <v>127</v>
      </c>
      <c r="E11" s="8" t="s">
        <v>129</v>
      </c>
      <c r="F11" s="8" t="s">
        <v>175</v>
      </c>
      <c r="G11" s="8" t="s">
        <v>272</v>
      </c>
      <c r="H11" s="8" t="s">
        <v>134</v>
      </c>
      <c r="I11" s="8" t="s">
        <v>134</v>
      </c>
      <c r="K11" s="8" t="s">
        <v>176</v>
      </c>
      <c r="L11" s="8" t="s">
        <v>177</v>
      </c>
      <c r="N11" s="8" t="s">
        <v>134</v>
      </c>
      <c r="O11" s="9">
        <v>45658</v>
      </c>
      <c r="P11" s="9">
        <v>46022</v>
      </c>
      <c r="R11" s="8">
        <v>4</v>
      </c>
      <c r="S11" s="8">
        <v>9</v>
      </c>
      <c r="U11" s="10">
        <v>0.4</v>
      </c>
      <c r="V11" s="10">
        <v>0.6</v>
      </c>
      <c r="W11" s="8" t="s">
        <v>205</v>
      </c>
      <c r="X11" s="11">
        <v>12774902.93</v>
      </c>
      <c r="Y11" s="11">
        <v>11727140.234999999</v>
      </c>
      <c r="Z11" s="11">
        <v>2203155.8466666667</v>
      </c>
      <c r="AC11" s="12" t="s">
        <v>303</v>
      </c>
      <c r="AD11" s="12" t="s">
        <v>304</v>
      </c>
      <c r="AE11" s="8" t="s">
        <v>196</v>
      </c>
      <c r="AF11" s="8" t="s">
        <v>197</v>
      </c>
      <c r="AG11" s="8" t="s">
        <v>198</v>
      </c>
      <c r="AH11" s="8" t="s">
        <v>198</v>
      </c>
      <c r="AI11" s="8" t="s">
        <v>191</v>
      </c>
      <c r="AJ11" s="8" t="s">
        <v>192</v>
      </c>
      <c r="AK11" s="8" t="s">
        <v>199</v>
      </c>
      <c r="AL11" s="8" t="s">
        <v>305</v>
      </c>
      <c r="AM11" s="8" t="s">
        <v>194</v>
      </c>
      <c r="AN11" s="8" t="s">
        <v>195</v>
      </c>
      <c r="AQ11" s="8">
        <v>4</v>
      </c>
      <c r="AS11" s="8" t="s">
        <v>134</v>
      </c>
      <c r="AU11" s="8" t="s">
        <v>135</v>
      </c>
      <c r="AY11" s="8" t="s">
        <v>176</v>
      </c>
      <c r="AZ11" s="8" t="s">
        <v>176</v>
      </c>
      <c r="BA11" s="9">
        <v>45775</v>
      </c>
      <c r="BB11" s="8" t="s">
        <v>243</v>
      </c>
    </row>
    <row r="12" spans="1:54" s="8" customFormat="1" x14ac:dyDescent="0.25">
      <c r="A12" s="8">
        <v>2025</v>
      </c>
      <c r="B12" s="9">
        <v>45658</v>
      </c>
      <c r="C12" s="9">
        <v>45747</v>
      </c>
      <c r="D12" s="8" t="s">
        <v>127</v>
      </c>
      <c r="E12" s="8" t="s">
        <v>129</v>
      </c>
      <c r="F12" s="8" t="s">
        <v>175</v>
      </c>
      <c r="G12" s="8" t="s">
        <v>273</v>
      </c>
      <c r="H12" s="8" t="s">
        <v>134</v>
      </c>
      <c r="I12" s="8" t="s">
        <v>134</v>
      </c>
      <c r="K12" s="8" t="s">
        <v>176</v>
      </c>
      <c r="L12" s="8" t="s">
        <v>177</v>
      </c>
      <c r="N12" s="8" t="s">
        <v>134</v>
      </c>
      <c r="O12" s="9">
        <v>45658</v>
      </c>
      <c r="P12" s="9">
        <v>46022</v>
      </c>
      <c r="R12" s="8">
        <v>5</v>
      </c>
      <c r="S12" s="8">
        <v>1320</v>
      </c>
      <c r="U12" s="10">
        <v>0.4</v>
      </c>
      <c r="V12" s="10">
        <v>0.6</v>
      </c>
      <c r="W12" s="8" t="s">
        <v>208</v>
      </c>
      <c r="X12" s="11">
        <v>12774902.93</v>
      </c>
      <c r="Y12" s="11">
        <v>11727140.234999999</v>
      </c>
      <c r="Z12" s="11">
        <v>2203155.8466666667</v>
      </c>
      <c r="AC12" s="12" t="s">
        <v>303</v>
      </c>
      <c r="AD12" s="12" t="s">
        <v>304</v>
      </c>
      <c r="AE12" s="8" t="s">
        <v>196</v>
      </c>
      <c r="AF12" s="8" t="s">
        <v>197</v>
      </c>
      <c r="AG12" s="8" t="s">
        <v>198</v>
      </c>
      <c r="AH12" s="8" t="s">
        <v>198</v>
      </c>
      <c r="AI12" s="8" t="s">
        <v>191</v>
      </c>
      <c r="AJ12" s="8" t="s">
        <v>192</v>
      </c>
      <c r="AK12" s="8" t="s">
        <v>199</v>
      </c>
      <c r="AL12" s="8" t="s">
        <v>305</v>
      </c>
      <c r="AM12" s="8" t="s">
        <v>194</v>
      </c>
      <c r="AN12" s="8" t="s">
        <v>195</v>
      </c>
      <c r="AQ12" s="8">
        <v>5</v>
      </c>
      <c r="AS12" s="8" t="s">
        <v>134</v>
      </c>
      <c r="AU12" s="8" t="s">
        <v>135</v>
      </c>
      <c r="AY12" s="8" t="s">
        <v>176</v>
      </c>
      <c r="AZ12" s="8" t="s">
        <v>176</v>
      </c>
      <c r="BA12" s="9">
        <v>45775</v>
      </c>
      <c r="BB12" s="8" t="s">
        <v>243</v>
      </c>
    </row>
    <row r="13" spans="1:54" s="8" customFormat="1" x14ac:dyDescent="0.25">
      <c r="A13" s="8">
        <v>2025</v>
      </c>
      <c r="B13" s="9">
        <v>45658</v>
      </c>
      <c r="C13" s="9">
        <v>45747</v>
      </c>
      <c r="D13" s="8" t="s">
        <v>127</v>
      </c>
      <c r="E13" s="8" t="s">
        <v>129</v>
      </c>
      <c r="F13" s="8" t="s">
        <v>175</v>
      </c>
      <c r="G13" s="8" t="s">
        <v>274</v>
      </c>
      <c r="H13" s="8" t="s">
        <v>134</v>
      </c>
      <c r="I13" s="8" t="s">
        <v>134</v>
      </c>
      <c r="K13" s="8" t="s">
        <v>176</v>
      </c>
      <c r="N13" s="8" t="s">
        <v>134</v>
      </c>
      <c r="O13" s="9">
        <v>45658</v>
      </c>
      <c r="P13" s="9">
        <v>46022</v>
      </c>
      <c r="R13" s="8">
        <v>6</v>
      </c>
      <c r="S13" s="8">
        <v>330</v>
      </c>
      <c r="U13" s="10">
        <v>0.4</v>
      </c>
      <c r="V13" s="10">
        <v>0.6</v>
      </c>
      <c r="W13" s="8" t="s">
        <v>209</v>
      </c>
      <c r="X13" s="11">
        <v>12774902.93</v>
      </c>
      <c r="Y13" s="11">
        <v>11727140.234999999</v>
      </c>
      <c r="Z13" s="11">
        <v>2203155.8466666667</v>
      </c>
      <c r="AC13" s="12" t="s">
        <v>303</v>
      </c>
      <c r="AD13" s="12" t="s">
        <v>304</v>
      </c>
      <c r="AE13" s="8" t="s">
        <v>196</v>
      </c>
      <c r="AF13" s="8" t="s">
        <v>197</v>
      </c>
      <c r="AG13" s="8" t="s">
        <v>198</v>
      </c>
      <c r="AH13" s="8" t="s">
        <v>198</v>
      </c>
      <c r="AI13" s="8" t="s">
        <v>191</v>
      </c>
      <c r="AJ13" s="8" t="s">
        <v>192</v>
      </c>
      <c r="AK13" s="8" t="s">
        <v>199</v>
      </c>
      <c r="AL13" s="8" t="s">
        <v>305</v>
      </c>
      <c r="AM13" s="8" t="s">
        <v>194</v>
      </c>
      <c r="AN13" s="8" t="s">
        <v>195</v>
      </c>
      <c r="AQ13" s="8">
        <v>6</v>
      </c>
      <c r="AS13" s="8" t="s">
        <v>134</v>
      </c>
      <c r="AU13" s="8" t="s">
        <v>135</v>
      </c>
      <c r="AY13" s="8" t="s">
        <v>176</v>
      </c>
      <c r="AZ13" s="8" t="s">
        <v>176</v>
      </c>
      <c r="BA13" s="9">
        <v>45775</v>
      </c>
      <c r="BB13" s="8" t="s">
        <v>243</v>
      </c>
    </row>
    <row r="14" spans="1:54" s="8" customFormat="1" x14ac:dyDescent="0.25">
      <c r="A14" s="8">
        <v>2025</v>
      </c>
      <c r="B14" s="9">
        <v>45658</v>
      </c>
      <c r="C14" s="9">
        <v>45747</v>
      </c>
      <c r="D14" s="8" t="s">
        <v>127</v>
      </c>
      <c r="E14" s="8" t="s">
        <v>129</v>
      </c>
      <c r="F14" s="8" t="s">
        <v>179</v>
      </c>
      <c r="G14" s="8" t="s">
        <v>275</v>
      </c>
      <c r="H14" s="8" t="s">
        <v>134</v>
      </c>
      <c r="I14" s="8" t="s">
        <v>134</v>
      </c>
      <c r="K14" s="8" t="s">
        <v>176</v>
      </c>
      <c r="L14" s="8" t="s">
        <v>177</v>
      </c>
      <c r="N14" s="8" t="s">
        <v>134</v>
      </c>
      <c r="O14" s="9">
        <v>45658</v>
      </c>
      <c r="P14" s="9">
        <v>46022</v>
      </c>
      <c r="R14" s="8">
        <v>7</v>
      </c>
      <c r="S14" s="8">
        <v>2178</v>
      </c>
      <c r="U14" s="10">
        <v>0.4</v>
      </c>
      <c r="V14" s="10">
        <v>0.6</v>
      </c>
      <c r="W14" s="8" t="s">
        <v>213</v>
      </c>
      <c r="X14" s="11">
        <v>373317.62666666665</v>
      </c>
      <c r="Y14" s="11">
        <v>665740.23333333328</v>
      </c>
      <c r="Z14" s="11">
        <v>252474.18999999997</v>
      </c>
      <c r="AC14" s="12" t="s">
        <v>303</v>
      </c>
      <c r="AD14" s="12" t="s">
        <v>304</v>
      </c>
      <c r="AE14" s="8" t="s">
        <v>214</v>
      </c>
      <c r="AF14" s="8" t="s">
        <v>215</v>
      </c>
      <c r="AG14" s="8" t="s">
        <v>202</v>
      </c>
      <c r="AH14" s="8" t="s">
        <v>202</v>
      </c>
      <c r="AI14" s="8" t="s">
        <v>191</v>
      </c>
      <c r="AJ14" s="8" t="s">
        <v>192</v>
      </c>
      <c r="AK14" s="8" t="s">
        <v>203</v>
      </c>
      <c r="AL14" s="8" t="s">
        <v>305</v>
      </c>
      <c r="AM14" s="8" t="s">
        <v>194</v>
      </c>
      <c r="AN14" s="8" t="s">
        <v>195</v>
      </c>
      <c r="AQ14" s="8">
        <v>7</v>
      </c>
      <c r="AS14" s="8" t="s">
        <v>134</v>
      </c>
      <c r="AU14" s="8" t="s">
        <v>135</v>
      </c>
      <c r="AY14" s="8" t="s">
        <v>176</v>
      </c>
      <c r="AZ14" s="8" t="s">
        <v>176</v>
      </c>
      <c r="BA14" s="9">
        <v>45775</v>
      </c>
      <c r="BB14" s="8" t="s">
        <v>243</v>
      </c>
    </row>
    <row r="15" spans="1:54" s="8" customFormat="1" x14ac:dyDescent="0.25">
      <c r="A15" s="8">
        <v>2025</v>
      </c>
      <c r="B15" s="9">
        <v>45658</v>
      </c>
      <c r="C15" s="9">
        <v>45747</v>
      </c>
      <c r="D15" s="8" t="s">
        <v>127</v>
      </c>
      <c r="E15" s="8" t="s">
        <v>129</v>
      </c>
      <c r="F15" s="8" t="s">
        <v>179</v>
      </c>
      <c r="G15" s="8" t="s">
        <v>276</v>
      </c>
      <c r="H15" s="8" t="s">
        <v>134</v>
      </c>
      <c r="I15" s="8" t="s">
        <v>134</v>
      </c>
      <c r="K15" s="8" t="s">
        <v>176</v>
      </c>
      <c r="L15" s="8" t="s">
        <v>177</v>
      </c>
      <c r="N15" s="8" t="s">
        <v>134</v>
      </c>
      <c r="O15" s="9">
        <v>45658</v>
      </c>
      <c r="P15" s="9">
        <v>46022</v>
      </c>
      <c r="R15" s="8">
        <v>8</v>
      </c>
      <c r="S15" s="8">
        <v>700</v>
      </c>
      <c r="U15" s="10">
        <v>0.4</v>
      </c>
      <c r="V15" s="10">
        <v>0.6</v>
      </c>
      <c r="W15" s="8" t="s">
        <v>213</v>
      </c>
      <c r="X15" s="11">
        <v>373317.62666666665</v>
      </c>
      <c r="Y15" s="11">
        <v>665740.23333333328</v>
      </c>
      <c r="Z15" s="11">
        <v>252474.18999999997</v>
      </c>
      <c r="AC15" s="12" t="s">
        <v>303</v>
      </c>
      <c r="AD15" s="12" t="s">
        <v>304</v>
      </c>
      <c r="AE15" s="8" t="s">
        <v>217</v>
      </c>
      <c r="AF15" s="8" t="s">
        <v>218</v>
      </c>
      <c r="AG15" s="8" t="s">
        <v>204</v>
      </c>
      <c r="AH15" s="8" t="s">
        <v>204</v>
      </c>
      <c r="AI15" s="8" t="s">
        <v>191</v>
      </c>
      <c r="AJ15" s="8" t="s">
        <v>192</v>
      </c>
      <c r="AK15" s="8" t="s">
        <v>203</v>
      </c>
      <c r="AL15" s="8" t="s">
        <v>305</v>
      </c>
      <c r="AM15" s="8" t="s">
        <v>194</v>
      </c>
      <c r="AN15" s="8" t="s">
        <v>195</v>
      </c>
      <c r="AQ15" s="8">
        <v>8</v>
      </c>
      <c r="AS15" s="8" t="s">
        <v>134</v>
      </c>
      <c r="AU15" s="8" t="s">
        <v>135</v>
      </c>
      <c r="AY15" s="8" t="s">
        <v>176</v>
      </c>
      <c r="AZ15" s="8" t="s">
        <v>176</v>
      </c>
      <c r="BA15" s="9">
        <v>45775</v>
      </c>
      <c r="BB15" s="8" t="s">
        <v>243</v>
      </c>
    </row>
    <row r="16" spans="1:54" s="8" customFormat="1" x14ac:dyDescent="0.25">
      <c r="A16" s="8">
        <v>2025</v>
      </c>
      <c r="B16" s="9">
        <v>45658</v>
      </c>
      <c r="C16" s="9">
        <v>45747</v>
      </c>
      <c r="D16" s="8" t="s">
        <v>127</v>
      </c>
      <c r="E16" s="8" t="s">
        <v>129</v>
      </c>
      <c r="F16" s="8" t="s">
        <v>180</v>
      </c>
      <c r="G16" s="8" t="s">
        <v>277</v>
      </c>
      <c r="H16" s="8" t="s">
        <v>134</v>
      </c>
      <c r="I16" s="8" t="s">
        <v>134</v>
      </c>
      <c r="K16" s="8" t="s">
        <v>176</v>
      </c>
      <c r="L16" s="8" t="s">
        <v>177</v>
      </c>
      <c r="N16" s="8" t="s">
        <v>134</v>
      </c>
      <c r="O16" s="9">
        <v>45658</v>
      </c>
      <c r="P16" s="9">
        <v>46022</v>
      </c>
      <c r="R16" s="8">
        <v>9</v>
      </c>
      <c r="S16" s="8">
        <v>270</v>
      </c>
      <c r="U16" s="10">
        <v>0.4</v>
      </c>
      <c r="V16" s="10">
        <v>0.6</v>
      </c>
      <c r="W16" s="8" t="s">
        <v>219</v>
      </c>
      <c r="X16" s="11">
        <v>373317.62666666665</v>
      </c>
      <c r="Y16" s="11">
        <v>665740.23333333328</v>
      </c>
      <c r="Z16" s="11">
        <v>252474.18999999997</v>
      </c>
      <c r="AC16" s="12" t="s">
        <v>303</v>
      </c>
      <c r="AD16" s="12" t="s">
        <v>304</v>
      </c>
      <c r="AE16" s="8" t="s">
        <v>214</v>
      </c>
      <c r="AF16" s="8" t="s">
        <v>215</v>
      </c>
      <c r="AG16" s="8" t="s">
        <v>202</v>
      </c>
      <c r="AH16" s="8" t="s">
        <v>202</v>
      </c>
      <c r="AI16" s="8" t="s">
        <v>191</v>
      </c>
      <c r="AJ16" s="8" t="s">
        <v>192</v>
      </c>
      <c r="AK16" s="8" t="s">
        <v>203</v>
      </c>
      <c r="AL16" s="8" t="s">
        <v>305</v>
      </c>
      <c r="AM16" s="8" t="s">
        <v>194</v>
      </c>
      <c r="AN16" s="8" t="s">
        <v>195</v>
      </c>
      <c r="AQ16" s="8">
        <v>9</v>
      </c>
      <c r="AS16" s="8" t="s">
        <v>134</v>
      </c>
      <c r="AU16" s="8" t="s">
        <v>134</v>
      </c>
      <c r="AY16" s="8" t="s">
        <v>176</v>
      </c>
      <c r="AZ16" s="8" t="s">
        <v>176</v>
      </c>
      <c r="BA16" s="9">
        <v>45775</v>
      </c>
      <c r="BB16" s="8" t="s">
        <v>243</v>
      </c>
    </row>
    <row r="17" spans="1:54" s="8" customFormat="1" x14ac:dyDescent="0.25">
      <c r="A17" s="8">
        <v>2025</v>
      </c>
      <c r="B17" s="9">
        <v>45658</v>
      </c>
      <c r="C17" s="9">
        <v>45747</v>
      </c>
      <c r="D17" s="8" t="s">
        <v>127</v>
      </c>
      <c r="E17" s="8" t="s">
        <v>129</v>
      </c>
      <c r="F17" s="8" t="s">
        <v>181</v>
      </c>
      <c r="G17" s="8" t="s">
        <v>278</v>
      </c>
      <c r="H17" s="8" t="s">
        <v>134</v>
      </c>
      <c r="I17" s="8" t="s">
        <v>134</v>
      </c>
      <c r="K17" s="8" t="s">
        <v>178</v>
      </c>
      <c r="L17" s="8" t="s">
        <v>177</v>
      </c>
      <c r="N17" s="8" t="s">
        <v>134</v>
      </c>
      <c r="O17" s="9">
        <v>45658</v>
      </c>
      <c r="P17" s="9">
        <v>46022</v>
      </c>
      <c r="R17" s="8">
        <v>10</v>
      </c>
      <c r="S17" s="8">
        <v>36050</v>
      </c>
      <c r="U17" s="10">
        <v>0.4</v>
      </c>
      <c r="V17" s="10">
        <v>0.6</v>
      </c>
      <c r="W17" s="8" t="s">
        <v>294</v>
      </c>
      <c r="X17" s="11"/>
      <c r="Y17" s="11">
        <v>68413.785999999993</v>
      </c>
      <c r="Z17" s="11">
        <v>51397.82</v>
      </c>
      <c r="AC17" s="12" t="s">
        <v>303</v>
      </c>
      <c r="AD17" s="12" t="s">
        <v>304</v>
      </c>
      <c r="AE17" s="8" t="s">
        <v>221</v>
      </c>
      <c r="AF17" s="8" t="s">
        <v>222</v>
      </c>
      <c r="AG17" s="8" t="s">
        <v>220</v>
      </c>
      <c r="AH17" s="8" t="s">
        <v>220</v>
      </c>
      <c r="AI17" s="8" t="s">
        <v>191</v>
      </c>
      <c r="AJ17" s="8" t="s">
        <v>192</v>
      </c>
      <c r="AK17" s="8" t="s">
        <v>216</v>
      </c>
      <c r="AL17" s="8" t="s">
        <v>305</v>
      </c>
      <c r="AM17" s="8" t="s">
        <v>194</v>
      </c>
      <c r="AN17" s="8" t="s">
        <v>195</v>
      </c>
      <c r="AQ17" s="8">
        <v>10</v>
      </c>
      <c r="AS17" s="8" t="s">
        <v>134</v>
      </c>
      <c r="AU17" s="8" t="s">
        <v>134</v>
      </c>
      <c r="AY17" s="8" t="s">
        <v>176</v>
      </c>
      <c r="AZ17" s="8" t="s">
        <v>176</v>
      </c>
      <c r="BA17" s="9">
        <v>45775</v>
      </c>
      <c r="BB17" s="8" t="s">
        <v>243</v>
      </c>
    </row>
    <row r="18" spans="1:54" s="8" customFormat="1" x14ac:dyDescent="0.25">
      <c r="A18" s="8">
        <v>2025</v>
      </c>
      <c r="B18" s="9">
        <v>45658</v>
      </c>
      <c r="C18" s="9">
        <v>45747</v>
      </c>
      <c r="D18" s="8" t="s">
        <v>127</v>
      </c>
      <c r="E18" s="8" t="s">
        <v>129</v>
      </c>
      <c r="F18" s="8" t="s">
        <v>182</v>
      </c>
      <c r="G18" s="8" t="s">
        <v>279</v>
      </c>
      <c r="H18" s="8" t="s">
        <v>134</v>
      </c>
      <c r="I18" s="8" t="s">
        <v>134</v>
      </c>
      <c r="K18" s="8" t="s">
        <v>178</v>
      </c>
      <c r="L18" s="8" t="s">
        <v>177</v>
      </c>
      <c r="N18" s="8" t="s">
        <v>134</v>
      </c>
      <c r="O18" s="9">
        <v>45658</v>
      </c>
      <c r="P18" s="9">
        <v>46022</v>
      </c>
      <c r="R18" s="8">
        <v>11</v>
      </c>
      <c r="S18" s="8">
        <v>2120</v>
      </c>
      <c r="U18" s="10">
        <v>0.4</v>
      </c>
      <c r="V18" s="10">
        <v>0.6</v>
      </c>
      <c r="W18" s="8" t="s">
        <v>295</v>
      </c>
      <c r="X18" s="11"/>
      <c r="Y18" s="11">
        <v>68413.785999999993</v>
      </c>
      <c r="Z18" s="11">
        <v>51397.82</v>
      </c>
      <c r="AC18" s="12" t="s">
        <v>303</v>
      </c>
      <c r="AD18" s="12" t="s">
        <v>304</v>
      </c>
      <c r="AE18" s="8" t="s">
        <v>224</v>
      </c>
      <c r="AF18" s="8" t="s">
        <v>225</v>
      </c>
      <c r="AG18" s="8" t="s">
        <v>220</v>
      </c>
      <c r="AH18" s="8" t="s">
        <v>220</v>
      </c>
      <c r="AI18" s="8" t="s">
        <v>191</v>
      </c>
      <c r="AJ18" s="8" t="s">
        <v>192</v>
      </c>
      <c r="AK18" s="8" t="s">
        <v>216</v>
      </c>
      <c r="AL18" s="8" t="s">
        <v>305</v>
      </c>
      <c r="AM18" s="8" t="s">
        <v>194</v>
      </c>
      <c r="AN18" s="8" t="s">
        <v>195</v>
      </c>
      <c r="AQ18" s="8">
        <v>11</v>
      </c>
      <c r="AS18" s="8" t="s">
        <v>134</v>
      </c>
      <c r="AU18" s="8" t="s">
        <v>134</v>
      </c>
      <c r="AY18" s="8" t="s">
        <v>178</v>
      </c>
      <c r="AZ18" s="8" t="s">
        <v>178</v>
      </c>
      <c r="BA18" s="9">
        <v>45775</v>
      </c>
      <c r="BB18" s="8" t="s">
        <v>243</v>
      </c>
    </row>
    <row r="19" spans="1:54" s="8" customFormat="1" x14ac:dyDescent="0.25">
      <c r="A19" s="8">
        <v>2025</v>
      </c>
      <c r="B19" s="9">
        <v>45658</v>
      </c>
      <c r="C19" s="9">
        <v>45747</v>
      </c>
      <c r="D19" s="8" t="s">
        <v>127</v>
      </c>
      <c r="E19" s="8" t="s">
        <v>129</v>
      </c>
      <c r="F19" s="8" t="s">
        <v>182</v>
      </c>
      <c r="G19" s="8" t="s">
        <v>280</v>
      </c>
      <c r="H19" s="8" t="s">
        <v>134</v>
      </c>
      <c r="I19" s="8" t="s">
        <v>134</v>
      </c>
      <c r="K19" s="8" t="s">
        <v>178</v>
      </c>
      <c r="L19" s="8" t="s">
        <v>177</v>
      </c>
      <c r="N19" s="8" t="s">
        <v>134</v>
      </c>
      <c r="O19" s="9">
        <v>45658</v>
      </c>
      <c r="P19" s="9">
        <v>46022</v>
      </c>
      <c r="R19" s="8">
        <v>12</v>
      </c>
      <c r="S19" s="8">
        <v>1970</v>
      </c>
      <c r="U19" s="10">
        <v>0.4</v>
      </c>
      <c r="V19" s="10">
        <v>0.6</v>
      </c>
      <c r="W19" s="8" t="s">
        <v>296</v>
      </c>
      <c r="X19" s="11"/>
      <c r="Y19" s="11">
        <v>68413.785999999993</v>
      </c>
      <c r="Z19" s="11">
        <v>51397.82</v>
      </c>
      <c r="AC19" s="12" t="s">
        <v>303</v>
      </c>
      <c r="AD19" s="12" t="s">
        <v>304</v>
      </c>
      <c r="AE19" s="8" t="s">
        <v>221</v>
      </c>
      <c r="AF19" s="8" t="s">
        <v>222</v>
      </c>
      <c r="AG19" s="8" t="s">
        <v>220</v>
      </c>
      <c r="AH19" s="8" t="s">
        <v>220</v>
      </c>
      <c r="AI19" s="8" t="s">
        <v>191</v>
      </c>
      <c r="AJ19" s="8" t="s">
        <v>192</v>
      </c>
      <c r="AK19" s="8" t="s">
        <v>207</v>
      </c>
      <c r="AL19" s="8" t="s">
        <v>305</v>
      </c>
      <c r="AM19" s="8" t="s">
        <v>194</v>
      </c>
      <c r="AN19" s="8" t="s">
        <v>195</v>
      </c>
      <c r="AQ19" s="8">
        <v>12</v>
      </c>
      <c r="AS19" s="8" t="s">
        <v>134</v>
      </c>
      <c r="AU19" s="8" t="s">
        <v>134</v>
      </c>
      <c r="AY19" s="8" t="s">
        <v>178</v>
      </c>
      <c r="AZ19" s="8" t="s">
        <v>178</v>
      </c>
      <c r="BA19" s="9">
        <v>45775</v>
      </c>
      <c r="BB19" s="8" t="s">
        <v>243</v>
      </c>
    </row>
    <row r="20" spans="1:54" s="8" customFormat="1" x14ac:dyDescent="0.25">
      <c r="A20" s="8">
        <v>2025</v>
      </c>
      <c r="B20" s="9">
        <v>45658</v>
      </c>
      <c r="C20" s="9">
        <v>45747</v>
      </c>
      <c r="D20" s="8" t="s">
        <v>127</v>
      </c>
      <c r="E20" s="8" t="s">
        <v>129</v>
      </c>
      <c r="F20" s="8" t="s">
        <v>182</v>
      </c>
      <c r="G20" s="8" t="s">
        <v>281</v>
      </c>
      <c r="H20" s="8" t="s">
        <v>134</v>
      </c>
      <c r="I20" s="8" t="s">
        <v>134</v>
      </c>
      <c r="K20" s="8" t="s">
        <v>178</v>
      </c>
      <c r="L20" s="8" t="s">
        <v>177</v>
      </c>
      <c r="N20" s="8" t="s">
        <v>134</v>
      </c>
      <c r="O20" s="9">
        <v>45658</v>
      </c>
      <c r="P20" s="9">
        <v>46022</v>
      </c>
      <c r="R20" s="8">
        <v>13</v>
      </c>
      <c r="S20" s="8">
        <v>800</v>
      </c>
      <c r="U20" s="10">
        <v>0.4</v>
      </c>
      <c r="V20" s="10">
        <v>0.6</v>
      </c>
      <c r="W20" s="8" t="s">
        <v>297</v>
      </c>
      <c r="X20" s="11"/>
      <c r="Y20" s="11">
        <v>68413.785999999993</v>
      </c>
      <c r="Z20" s="11">
        <v>51397.82</v>
      </c>
      <c r="AC20" s="12" t="s">
        <v>303</v>
      </c>
      <c r="AD20" s="12" t="s">
        <v>304</v>
      </c>
      <c r="AE20" s="8" t="s">
        <v>221</v>
      </c>
      <c r="AF20" s="8" t="s">
        <v>222</v>
      </c>
      <c r="AG20" s="8" t="s">
        <v>220</v>
      </c>
      <c r="AH20" s="8" t="s">
        <v>220</v>
      </c>
      <c r="AI20" s="8" t="s">
        <v>191</v>
      </c>
      <c r="AJ20" s="8" t="s">
        <v>192</v>
      </c>
      <c r="AK20" s="8" t="s">
        <v>211</v>
      </c>
      <c r="AL20" s="8" t="s">
        <v>305</v>
      </c>
      <c r="AM20" s="8" t="s">
        <v>194</v>
      </c>
      <c r="AN20" s="8" t="s">
        <v>195</v>
      </c>
      <c r="AQ20" s="8">
        <v>13</v>
      </c>
      <c r="AS20" s="8" t="s">
        <v>134</v>
      </c>
      <c r="AU20" s="8" t="s">
        <v>134</v>
      </c>
      <c r="AY20" s="8" t="s">
        <v>178</v>
      </c>
      <c r="AZ20" s="8" t="s">
        <v>178</v>
      </c>
      <c r="BA20" s="9">
        <v>45775</v>
      </c>
      <c r="BB20" s="8" t="s">
        <v>243</v>
      </c>
    </row>
    <row r="21" spans="1:54" s="8" customFormat="1" x14ac:dyDescent="0.25">
      <c r="A21" s="8">
        <v>2025</v>
      </c>
      <c r="B21" s="9">
        <v>45658</v>
      </c>
      <c r="C21" s="9">
        <v>45747</v>
      </c>
      <c r="D21" s="8" t="s">
        <v>127</v>
      </c>
      <c r="E21" s="8" t="s">
        <v>129</v>
      </c>
      <c r="F21" s="8" t="s">
        <v>182</v>
      </c>
      <c r="G21" s="8" t="s">
        <v>282</v>
      </c>
      <c r="H21" s="8" t="s">
        <v>134</v>
      </c>
      <c r="I21" s="8" t="s">
        <v>134</v>
      </c>
      <c r="K21" s="8" t="s">
        <v>178</v>
      </c>
      <c r="L21" s="8" t="s">
        <v>177</v>
      </c>
      <c r="N21" s="8" t="s">
        <v>134</v>
      </c>
      <c r="O21" s="9">
        <v>45658</v>
      </c>
      <c r="P21" s="9">
        <v>46022</v>
      </c>
      <c r="R21" s="8">
        <v>14</v>
      </c>
      <c r="S21" s="8">
        <v>400</v>
      </c>
      <c r="U21" s="10">
        <v>0.4</v>
      </c>
      <c r="V21" s="10">
        <v>0.6</v>
      </c>
      <c r="W21" s="8" t="s">
        <v>229</v>
      </c>
      <c r="X21" s="11"/>
      <c r="Y21" s="11">
        <v>68413.785999999993</v>
      </c>
      <c r="Z21" s="11">
        <v>51397.82</v>
      </c>
      <c r="AC21" s="12" t="s">
        <v>303</v>
      </c>
      <c r="AD21" s="12" t="s">
        <v>304</v>
      </c>
      <c r="AE21" s="8" t="s">
        <v>231</v>
      </c>
      <c r="AF21" s="8" t="s">
        <v>232</v>
      </c>
      <c r="AG21" s="8" t="s">
        <v>220</v>
      </c>
      <c r="AH21" s="8" t="s">
        <v>220</v>
      </c>
      <c r="AI21" s="8" t="s">
        <v>191</v>
      </c>
      <c r="AJ21" s="8" t="s">
        <v>192</v>
      </c>
      <c r="AK21" s="8" t="s">
        <v>212</v>
      </c>
      <c r="AL21" s="8" t="s">
        <v>305</v>
      </c>
      <c r="AM21" s="8" t="s">
        <v>194</v>
      </c>
      <c r="AN21" s="8" t="s">
        <v>195</v>
      </c>
      <c r="AQ21" s="8">
        <v>14</v>
      </c>
      <c r="AS21" s="8" t="s">
        <v>134</v>
      </c>
      <c r="AU21" s="8" t="s">
        <v>134</v>
      </c>
      <c r="AY21" s="8" t="s">
        <v>178</v>
      </c>
      <c r="AZ21" s="8" t="s">
        <v>178</v>
      </c>
      <c r="BA21" s="9">
        <v>45775</v>
      </c>
      <c r="BB21" s="8" t="s">
        <v>243</v>
      </c>
    </row>
    <row r="22" spans="1:54" s="8" customFormat="1" x14ac:dyDescent="0.25">
      <c r="A22" s="8">
        <v>2025</v>
      </c>
      <c r="B22" s="9">
        <v>45658</v>
      </c>
      <c r="C22" s="9">
        <v>45747</v>
      </c>
      <c r="D22" s="8" t="s">
        <v>127</v>
      </c>
      <c r="E22" s="8" t="s">
        <v>129</v>
      </c>
      <c r="F22" s="8" t="s">
        <v>182</v>
      </c>
      <c r="G22" s="8" t="s">
        <v>283</v>
      </c>
      <c r="H22" s="8" t="s">
        <v>134</v>
      </c>
      <c r="I22" s="8" t="s">
        <v>134</v>
      </c>
      <c r="K22" s="8" t="s">
        <v>178</v>
      </c>
      <c r="N22" s="8" t="s">
        <v>134</v>
      </c>
      <c r="O22" s="9">
        <v>45658</v>
      </c>
      <c r="P22" s="9">
        <v>46022</v>
      </c>
      <c r="R22" s="8">
        <v>15</v>
      </c>
      <c r="S22" s="8">
        <v>120</v>
      </c>
      <c r="U22" s="10">
        <v>0.4</v>
      </c>
      <c r="V22" s="10">
        <v>0.6</v>
      </c>
      <c r="W22" s="8" t="s">
        <v>223</v>
      </c>
      <c r="X22" s="11"/>
      <c r="Y22" s="11">
        <v>16697.2225</v>
      </c>
      <c r="Z22" s="11">
        <v>15759.0075</v>
      </c>
      <c r="AC22" s="12" t="s">
        <v>303</v>
      </c>
      <c r="AD22" s="12" t="s">
        <v>304</v>
      </c>
      <c r="AE22" s="8" t="s">
        <v>224</v>
      </c>
      <c r="AF22" s="8" t="s">
        <v>225</v>
      </c>
      <c r="AG22" s="8" t="s">
        <v>220</v>
      </c>
      <c r="AH22" s="8" t="s">
        <v>220</v>
      </c>
      <c r="AI22" s="8" t="s">
        <v>191</v>
      </c>
      <c r="AJ22" s="8" t="s">
        <v>192</v>
      </c>
      <c r="AL22" s="8" t="s">
        <v>305</v>
      </c>
      <c r="AM22" s="8" t="s">
        <v>194</v>
      </c>
      <c r="AN22" s="8" t="s">
        <v>195</v>
      </c>
      <c r="AQ22" s="8">
        <v>15</v>
      </c>
      <c r="AS22" s="8" t="s">
        <v>134</v>
      </c>
      <c r="AU22" s="8" t="s">
        <v>134</v>
      </c>
      <c r="AY22" s="8" t="s">
        <v>178</v>
      </c>
      <c r="AZ22" s="8" t="s">
        <v>178</v>
      </c>
      <c r="BA22" s="9">
        <v>45775</v>
      </c>
      <c r="BB22" s="8" t="s">
        <v>243</v>
      </c>
    </row>
    <row r="23" spans="1:54" s="8" customFormat="1" x14ac:dyDescent="0.25">
      <c r="A23" s="8">
        <v>2025</v>
      </c>
      <c r="B23" s="9">
        <v>45658</v>
      </c>
      <c r="C23" s="9">
        <v>45747</v>
      </c>
      <c r="D23" s="8" t="s">
        <v>127</v>
      </c>
      <c r="E23" s="8" t="s">
        <v>129</v>
      </c>
      <c r="F23" s="8" t="s">
        <v>183</v>
      </c>
      <c r="G23" s="8" t="s">
        <v>284</v>
      </c>
      <c r="H23" s="8" t="s">
        <v>134</v>
      </c>
      <c r="I23" s="8" t="s">
        <v>134</v>
      </c>
      <c r="K23" s="8" t="s">
        <v>178</v>
      </c>
      <c r="N23" s="8" t="s">
        <v>134</v>
      </c>
      <c r="O23" s="9">
        <v>45658</v>
      </c>
      <c r="P23" s="9">
        <v>46022</v>
      </c>
      <c r="R23" s="8">
        <v>16</v>
      </c>
      <c r="S23" s="8">
        <v>48</v>
      </c>
      <c r="U23" s="10">
        <v>0.4</v>
      </c>
      <c r="V23" s="10">
        <v>0.6</v>
      </c>
      <c r="W23" s="8" t="s">
        <v>233</v>
      </c>
      <c r="X23" s="11"/>
      <c r="Y23" s="11">
        <v>16697.2225</v>
      </c>
      <c r="Z23" s="11">
        <v>15759.0075</v>
      </c>
      <c r="AC23" s="12" t="s">
        <v>303</v>
      </c>
      <c r="AD23" s="12" t="s">
        <v>304</v>
      </c>
      <c r="AE23" s="8" t="s">
        <v>221</v>
      </c>
      <c r="AF23" s="8" t="s">
        <v>222</v>
      </c>
      <c r="AG23" s="8" t="s">
        <v>220</v>
      </c>
      <c r="AH23" s="8" t="s">
        <v>220</v>
      </c>
      <c r="AI23" s="8" t="s">
        <v>191</v>
      </c>
      <c r="AJ23" s="8" t="s">
        <v>192</v>
      </c>
      <c r="AK23" s="8" t="s">
        <v>211</v>
      </c>
      <c r="AL23" s="8" t="s">
        <v>305</v>
      </c>
      <c r="AM23" s="8" t="s">
        <v>194</v>
      </c>
      <c r="AN23" s="8" t="s">
        <v>195</v>
      </c>
      <c r="AQ23" s="8">
        <v>16</v>
      </c>
      <c r="AS23" s="8" t="s">
        <v>134</v>
      </c>
      <c r="AU23" s="8" t="s">
        <v>134</v>
      </c>
      <c r="AY23" s="8" t="s">
        <v>178</v>
      </c>
      <c r="AZ23" s="8" t="s">
        <v>178</v>
      </c>
      <c r="BA23" s="9">
        <v>45775</v>
      </c>
      <c r="BB23" s="8" t="s">
        <v>243</v>
      </c>
    </row>
    <row r="24" spans="1:54" s="8" customFormat="1" x14ac:dyDescent="0.25">
      <c r="A24" s="8">
        <v>2025</v>
      </c>
      <c r="B24" s="9">
        <v>45658</v>
      </c>
      <c r="C24" s="9">
        <v>45747</v>
      </c>
      <c r="D24" s="8" t="s">
        <v>127</v>
      </c>
      <c r="E24" s="8" t="s">
        <v>129</v>
      </c>
      <c r="F24" s="8" t="s">
        <v>182</v>
      </c>
      <c r="G24" s="8" t="s">
        <v>285</v>
      </c>
      <c r="H24" s="8" t="s">
        <v>134</v>
      </c>
      <c r="I24" s="8" t="s">
        <v>134</v>
      </c>
      <c r="K24" s="8" t="s">
        <v>178</v>
      </c>
      <c r="N24" s="8" t="s">
        <v>134</v>
      </c>
      <c r="O24" s="9">
        <v>45658</v>
      </c>
      <c r="P24" s="9">
        <v>46022</v>
      </c>
      <c r="R24" s="8">
        <v>17</v>
      </c>
      <c r="S24" s="8">
        <v>1090</v>
      </c>
      <c r="U24" s="10">
        <v>0.4</v>
      </c>
      <c r="V24" s="10">
        <v>0.6</v>
      </c>
      <c r="W24" s="8" t="s">
        <v>234</v>
      </c>
      <c r="X24" s="11"/>
      <c r="Y24" s="11">
        <v>16697.2225</v>
      </c>
      <c r="Z24" s="11">
        <v>15759.0075</v>
      </c>
      <c r="AC24" s="12" t="s">
        <v>303</v>
      </c>
      <c r="AD24" s="12" t="s">
        <v>304</v>
      </c>
      <c r="AE24" s="8" t="s">
        <v>224</v>
      </c>
      <c r="AF24" s="8" t="s">
        <v>225</v>
      </c>
      <c r="AG24" s="8" t="s">
        <v>220</v>
      </c>
      <c r="AH24" s="8" t="s">
        <v>220</v>
      </c>
      <c r="AI24" s="8" t="s">
        <v>191</v>
      </c>
      <c r="AJ24" s="8" t="s">
        <v>192</v>
      </c>
      <c r="AK24" s="8" t="s">
        <v>227</v>
      </c>
      <c r="AL24" s="8" t="s">
        <v>305</v>
      </c>
      <c r="AM24" s="8" t="s">
        <v>194</v>
      </c>
      <c r="AN24" s="8" t="s">
        <v>195</v>
      </c>
      <c r="AQ24" s="8">
        <v>17</v>
      </c>
      <c r="AS24" s="8" t="s">
        <v>134</v>
      </c>
      <c r="AU24" s="8" t="s">
        <v>134</v>
      </c>
      <c r="AY24" s="8" t="s">
        <v>178</v>
      </c>
      <c r="AZ24" s="8" t="s">
        <v>178</v>
      </c>
      <c r="BA24" s="9">
        <v>45775</v>
      </c>
      <c r="BB24" s="8" t="s">
        <v>243</v>
      </c>
    </row>
    <row r="25" spans="1:54" s="8" customFormat="1" x14ac:dyDescent="0.25">
      <c r="A25" s="8">
        <v>2025</v>
      </c>
      <c r="B25" s="9">
        <v>45658</v>
      </c>
      <c r="C25" s="9">
        <v>45747</v>
      </c>
      <c r="D25" s="8" t="s">
        <v>127</v>
      </c>
      <c r="E25" s="8" t="s">
        <v>129</v>
      </c>
      <c r="F25" s="8" t="s">
        <v>182</v>
      </c>
      <c r="G25" s="8" t="s">
        <v>286</v>
      </c>
      <c r="H25" s="8" t="s">
        <v>134</v>
      </c>
      <c r="I25" s="8" t="s">
        <v>134</v>
      </c>
      <c r="K25" s="8" t="s">
        <v>178</v>
      </c>
      <c r="N25" s="8" t="s">
        <v>134</v>
      </c>
      <c r="O25" s="9">
        <v>45658</v>
      </c>
      <c r="P25" s="9">
        <v>46022</v>
      </c>
      <c r="R25" s="8">
        <v>18</v>
      </c>
      <c r="S25" s="8">
        <v>2800</v>
      </c>
      <c r="U25" s="10">
        <v>0.4</v>
      </c>
      <c r="V25" s="10">
        <v>0.6</v>
      </c>
      <c r="W25" s="8" t="s">
        <v>235</v>
      </c>
      <c r="X25" s="11"/>
      <c r="Y25" s="11">
        <v>16697.2225</v>
      </c>
      <c r="Z25" s="11">
        <v>15759.0075</v>
      </c>
      <c r="AC25" s="12" t="s">
        <v>303</v>
      </c>
      <c r="AD25" s="12" t="s">
        <v>304</v>
      </c>
      <c r="AE25" s="8" t="s">
        <v>224</v>
      </c>
      <c r="AF25" s="8" t="s">
        <v>225</v>
      </c>
      <c r="AG25" s="8" t="s">
        <v>220</v>
      </c>
      <c r="AH25" s="8" t="s">
        <v>220</v>
      </c>
      <c r="AI25" s="8" t="s">
        <v>191</v>
      </c>
      <c r="AJ25" s="8" t="s">
        <v>192</v>
      </c>
      <c r="AK25" s="8" t="s">
        <v>228</v>
      </c>
      <c r="AL25" s="8" t="s">
        <v>305</v>
      </c>
      <c r="AM25" s="8" t="s">
        <v>194</v>
      </c>
      <c r="AN25" s="8" t="s">
        <v>195</v>
      </c>
      <c r="AQ25" s="8">
        <v>18</v>
      </c>
      <c r="AS25" s="8" t="s">
        <v>134</v>
      </c>
      <c r="AU25" s="8" t="s">
        <v>134</v>
      </c>
      <c r="AY25" s="8" t="s">
        <v>178</v>
      </c>
      <c r="AZ25" s="8" t="s">
        <v>178</v>
      </c>
      <c r="BA25" s="9">
        <v>45775</v>
      </c>
      <c r="BB25" s="8" t="s">
        <v>243</v>
      </c>
    </row>
    <row r="26" spans="1:54" s="8" customFormat="1" x14ac:dyDescent="0.25">
      <c r="A26" s="8">
        <v>2025</v>
      </c>
      <c r="B26" s="9">
        <v>45658</v>
      </c>
      <c r="C26" s="9">
        <v>45747</v>
      </c>
      <c r="D26" s="8" t="s">
        <v>127</v>
      </c>
      <c r="E26" s="8" t="s">
        <v>129</v>
      </c>
      <c r="F26" s="8" t="s">
        <v>185</v>
      </c>
      <c r="G26" s="8" t="s">
        <v>287</v>
      </c>
      <c r="H26" s="8" t="s">
        <v>134</v>
      </c>
      <c r="I26" s="8" t="s">
        <v>134</v>
      </c>
      <c r="K26" s="8" t="s">
        <v>178</v>
      </c>
      <c r="N26" s="8" t="s">
        <v>134</v>
      </c>
      <c r="O26" s="9">
        <v>45658</v>
      </c>
      <c r="P26" s="9">
        <v>46022</v>
      </c>
      <c r="R26" s="8">
        <v>19</v>
      </c>
      <c r="S26" s="8">
        <v>9600</v>
      </c>
      <c r="U26" s="10">
        <v>0.4</v>
      </c>
      <c r="V26" s="10">
        <v>0.6</v>
      </c>
      <c r="W26" s="8" t="s">
        <v>236</v>
      </c>
      <c r="X26" s="11"/>
      <c r="Y26" s="11">
        <v>58355.966666666667</v>
      </c>
      <c r="Z26" s="11">
        <v>47756.04</v>
      </c>
      <c r="AC26" s="12" t="s">
        <v>303</v>
      </c>
      <c r="AD26" s="12" t="s">
        <v>304</v>
      </c>
      <c r="AE26" s="8" t="s">
        <v>231</v>
      </c>
      <c r="AF26" s="8" t="s">
        <v>232</v>
      </c>
      <c r="AG26" s="8" t="s">
        <v>190</v>
      </c>
      <c r="AH26" s="8" t="s">
        <v>190</v>
      </c>
      <c r="AI26" s="8" t="s">
        <v>191</v>
      </c>
      <c r="AJ26" s="8" t="s">
        <v>192</v>
      </c>
      <c r="AK26" s="8" t="s">
        <v>230</v>
      </c>
      <c r="AL26" s="8" t="s">
        <v>305</v>
      </c>
      <c r="AM26" s="8" t="s">
        <v>194</v>
      </c>
      <c r="AN26" s="8" t="s">
        <v>195</v>
      </c>
      <c r="AQ26" s="8">
        <v>19</v>
      </c>
      <c r="AS26" s="8" t="s">
        <v>134</v>
      </c>
      <c r="AU26" s="8" t="s">
        <v>134</v>
      </c>
      <c r="AY26" s="8" t="s">
        <v>178</v>
      </c>
      <c r="AZ26" s="8" t="s">
        <v>178</v>
      </c>
      <c r="BA26" s="9">
        <v>45775</v>
      </c>
      <c r="BB26" s="8" t="s">
        <v>243</v>
      </c>
    </row>
    <row r="27" spans="1:54" s="8" customFormat="1" x14ac:dyDescent="0.25">
      <c r="A27" s="8">
        <v>2025</v>
      </c>
      <c r="B27" s="9">
        <v>45658</v>
      </c>
      <c r="C27" s="9">
        <v>45747</v>
      </c>
      <c r="D27" s="8" t="s">
        <v>127</v>
      </c>
      <c r="E27" s="8" t="s">
        <v>129</v>
      </c>
      <c r="F27" s="8" t="s">
        <v>185</v>
      </c>
      <c r="G27" s="8" t="s">
        <v>288</v>
      </c>
      <c r="H27" s="8" t="s">
        <v>134</v>
      </c>
      <c r="I27" s="8" t="s">
        <v>134</v>
      </c>
      <c r="K27" s="8" t="s">
        <v>178</v>
      </c>
      <c r="N27" s="8" t="s">
        <v>134</v>
      </c>
      <c r="O27" s="9">
        <v>45658</v>
      </c>
      <c r="P27" s="9">
        <v>46022</v>
      </c>
      <c r="R27" s="8">
        <v>20</v>
      </c>
      <c r="S27" s="8">
        <v>250</v>
      </c>
      <c r="U27" s="10">
        <v>0.4</v>
      </c>
      <c r="V27" s="10">
        <v>0.6</v>
      </c>
      <c r="W27" s="8" t="s">
        <v>237</v>
      </c>
      <c r="X27" s="11"/>
      <c r="Y27" s="11">
        <v>58355.966666666667</v>
      </c>
      <c r="Z27" s="11">
        <v>47756.04</v>
      </c>
      <c r="AC27" s="12" t="s">
        <v>303</v>
      </c>
      <c r="AD27" s="12" t="s">
        <v>304</v>
      </c>
      <c r="AE27" s="8" t="s">
        <v>231</v>
      </c>
      <c r="AF27" s="8" t="s">
        <v>232</v>
      </c>
      <c r="AI27" s="8" t="s">
        <v>191</v>
      </c>
      <c r="AJ27" s="8" t="s">
        <v>192</v>
      </c>
      <c r="AL27" s="8" t="s">
        <v>305</v>
      </c>
      <c r="AM27" s="8" t="s">
        <v>194</v>
      </c>
      <c r="AN27" s="8" t="s">
        <v>195</v>
      </c>
      <c r="AQ27" s="8">
        <v>20</v>
      </c>
      <c r="AS27" s="8" t="s">
        <v>134</v>
      </c>
      <c r="AU27" s="8" t="s">
        <v>134</v>
      </c>
      <c r="AY27" s="8" t="s">
        <v>178</v>
      </c>
      <c r="AZ27" s="8" t="s">
        <v>178</v>
      </c>
      <c r="BA27" s="9">
        <v>45775</v>
      </c>
      <c r="BB27" s="8" t="s">
        <v>243</v>
      </c>
    </row>
    <row r="28" spans="1:54" s="8" customFormat="1" x14ac:dyDescent="0.25">
      <c r="A28" s="8">
        <v>2025</v>
      </c>
      <c r="B28" s="9">
        <v>45658</v>
      </c>
      <c r="C28" s="9">
        <v>45747</v>
      </c>
      <c r="D28" s="8" t="s">
        <v>127</v>
      </c>
      <c r="E28" s="8" t="s">
        <v>129</v>
      </c>
      <c r="F28" s="8" t="s">
        <v>185</v>
      </c>
      <c r="G28" s="8" t="s">
        <v>289</v>
      </c>
      <c r="H28" s="8" t="s">
        <v>134</v>
      </c>
      <c r="I28" s="8" t="s">
        <v>134</v>
      </c>
      <c r="K28" s="8" t="s">
        <v>178</v>
      </c>
      <c r="N28" s="8" t="s">
        <v>134</v>
      </c>
      <c r="O28" s="9">
        <v>45658</v>
      </c>
      <c r="P28" s="9">
        <v>46022</v>
      </c>
      <c r="R28" s="8">
        <v>21</v>
      </c>
      <c r="S28" s="8">
        <v>135</v>
      </c>
      <c r="U28" s="10">
        <v>0.4</v>
      </c>
      <c r="V28" s="10">
        <v>0.6</v>
      </c>
      <c r="W28" s="8" t="s">
        <v>298</v>
      </c>
      <c r="X28" s="11"/>
      <c r="Y28" s="11">
        <v>58355.966666666667</v>
      </c>
      <c r="Z28" s="11">
        <v>47756.04</v>
      </c>
      <c r="AC28" s="12" t="s">
        <v>303</v>
      </c>
      <c r="AD28" s="12" t="s">
        <v>304</v>
      </c>
      <c r="AE28" s="8" t="s">
        <v>231</v>
      </c>
      <c r="AF28" s="8" t="s">
        <v>232</v>
      </c>
      <c r="AI28" s="8" t="s">
        <v>191</v>
      </c>
      <c r="AJ28" s="8" t="s">
        <v>192</v>
      </c>
      <c r="AL28" s="8" t="s">
        <v>305</v>
      </c>
      <c r="AM28" s="8" t="s">
        <v>194</v>
      </c>
      <c r="AN28" s="8" t="s">
        <v>195</v>
      </c>
      <c r="AQ28" s="8">
        <v>21</v>
      </c>
      <c r="AS28" s="8" t="s">
        <v>134</v>
      </c>
      <c r="AU28" s="8" t="s">
        <v>134</v>
      </c>
      <c r="AY28" s="8" t="s">
        <v>178</v>
      </c>
      <c r="AZ28" s="8" t="s">
        <v>178</v>
      </c>
      <c r="BA28" s="9">
        <v>45775</v>
      </c>
      <c r="BB28" s="8" t="s">
        <v>243</v>
      </c>
    </row>
    <row r="29" spans="1:54" s="8" customFormat="1" x14ac:dyDescent="0.25">
      <c r="A29" s="8">
        <v>2025</v>
      </c>
      <c r="B29" s="9">
        <v>45658</v>
      </c>
      <c r="C29" s="9">
        <v>45747</v>
      </c>
      <c r="D29" s="8" t="s">
        <v>127</v>
      </c>
      <c r="E29" s="8" t="s">
        <v>129</v>
      </c>
      <c r="F29" s="8" t="s">
        <v>184</v>
      </c>
      <c r="G29" s="8" t="s">
        <v>290</v>
      </c>
      <c r="H29" s="8" t="s">
        <v>134</v>
      </c>
      <c r="I29" s="8" t="s">
        <v>134</v>
      </c>
      <c r="K29" s="8" t="s">
        <v>178</v>
      </c>
      <c r="N29" s="8" t="s">
        <v>134</v>
      </c>
      <c r="O29" s="9">
        <v>45658</v>
      </c>
      <c r="P29" s="9">
        <v>46022</v>
      </c>
      <c r="R29" s="8">
        <v>22</v>
      </c>
      <c r="S29" s="8">
        <v>22100</v>
      </c>
      <c r="U29" s="10">
        <v>0.4</v>
      </c>
      <c r="V29" s="10">
        <v>0.6</v>
      </c>
      <c r="W29" s="8" t="s">
        <v>299</v>
      </c>
      <c r="X29" s="11">
        <v>53301037.469999999</v>
      </c>
      <c r="Y29" s="11">
        <v>52300569.920000002</v>
      </c>
      <c r="Z29" s="11">
        <v>11217386.5</v>
      </c>
      <c r="AC29" s="12" t="s">
        <v>303</v>
      </c>
      <c r="AD29" s="12" t="s">
        <v>304</v>
      </c>
      <c r="AE29" s="8" t="s">
        <v>231</v>
      </c>
      <c r="AF29" s="8" t="s">
        <v>232</v>
      </c>
      <c r="AI29" s="8" t="s">
        <v>191</v>
      </c>
      <c r="AJ29" s="8" t="s">
        <v>192</v>
      </c>
      <c r="AL29" s="8" t="s">
        <v>305</v>
      </c>
      <c r="AM29" s="8" t="s">
        <v>194</v>
      </c>
      <c r="AN29" s="8" t="s">
        <v>195</v>
      </c>
      <c r="AQ29" s="8">
        <v>22</v>
      </c>
      <c r="AS29" s="8" t="s">
        <v>134</v>
      </c>
      <c r="AU29" s="8" t="s">
        <v>134</v>
      </c>
      <c r="AY29" s="8" t="s">
        <v>178</v>
      </c>
      <c r="AZ29" s="8" t="s">
        <v>178</v>
      </c>
      <c r="BA29" s="9">
        <v>45775</v>
      </c>
      <c r="BB29" s="8" t="s">
        <v>243</v>
      </c>
    </row>
    <row r="30" spans="1:54" s="8" customFormat="1" x14ac:dyDescent="0.25">
      <c r="A30" s="8">
        <v>2025</v>
      </c>
      <c r="B30" s="9">
        <v>45658</v>
      </c>
      <c r="C30" s="9">
        <v>45747</v>
      </c>
      <c r="D30" s="8" t="s">
        <v>127</v>
      </c>
      <c r="E30" s="8" t="s">
        <v>129</v>
      </c>
      <c r="F30" s="8" t="s">
        <v>184</v>
      </c>
      <c r="G30" s="8" t="s">
        <v>291</v>
      </c>
      <c r="H30" s="8" t="s">
        <v>134</v>
      </c>
      <c r="I30" s="8" t="s">
        <v>134</v>
      </c>
      <c r="K30" s="8" t="s">
        <v>178</v>
      </c>
      <c r="N30" s="8" t="s">
        <v>134</v>
      </c>
      <c r="O30" s="9">
        <v>45658</v>
      </c>
      <c r="P30" s="9">
        <v>46022</v>
      </c>
      <c r="R30" s="8">
        <v>23</v>
      </c>
      <c r="S30" s="8">
        <v>250</v>
      </c>
      <c r="U30" s="10">
        <v>0.4</v>
      </c>
      <c r="V30" s="10">
        <v>0.6</v>
      </c>
      <c r="W30" s="8" t="s">
        <v>300</v>
      </c>
      <c r="X30" s="11"/>
      <c r="Y30" s="11"/>
      <c r="Z30" s="11"/>
      <c r="AC30" s="12" t="s">
        <v>303</v>
      </c>
      <c r="AD30" s="12" t="s">
        <v>304</v>
      </c>
      <c r="AE30" s="8" t="s">
        <v>231</v>
      </c>
      <c r="AF30" s="8" t="s">
        <v>238</v>
      </c>
      <c r="AG30" s="8" t="s">
        <v>226</v>
      </c>
      <c r="AI30" s="8" t="s">
        <v>191</v>
      </c>
      <c r="AJ30" s="8" t="s">
        <v>192</v>
      </c>
      <c r="AL30" s="8" t="s">
        <v>305</v>
      </c>
      <c r="AM30" s="8" t="s">
        <v>194</v>
      </c>
      <c r="AN30" s="8" t="s">
        <v>195</v>
      </c>
      <c r="AQ30" s="8">
        <v>23</v>
      </c>
      <c r="AS30" s="8" t="s">
        <v>134</v>
      </c>
      <c r="AU30" s="8" t="s">
        <v>134</v>
      </c>
      <c r="AY30" s="8" t="s">
        <v>178</v>
      </c>
      <c r="AZ30" s="8" t="s">
        <v>178</v>
      </c>
      <c r="BA30" s="9">
        <v>45775</v>
      </c>
      <c r="BB30" s="8" t="s">
        <v>243</v>
      </c>
    </row>
    <row r="31" spans="1:54" s="8" customFormat="1" x14ac:dyDescent="0.25">
      <c r="A31" s="8">
        <v>2025</v>
      </c>
      <c r="B31" s="9">
        <v>45658</v>
      </c>
      <c r="C31" s="9">
        <v>45747</v>
      </c>
      <c r="D31" s="8" t="s">
        <v>127</v>
      </c>
      <c r="E31" s="8" t="s">
        <v>129</v>
      </c>
      <c r="F31" s="8" t="s">
        <v>186</v>
      </c>
      <c r="G31" s="8" t="s">
        <v>293</v>
      </c>
      <c r="H31" s="8" t="s">
        <v>134</v>
      </c>
      <c r="I31" s="8" t="s">
        <v>134</v>
      </c>
      <c r="K31" s="8" t="s">
        <v>178</v>
      </c>
      <c r="N31" s="8" t="s">
        <v>134</v>
      </c>
      <c r="O31" s="9">
        <v>45658</v>
      </c>
      <c r="P31" s="9">
        <v>46022</v>
      </c>
      <c r="R31" s="8">
        <v>24</v>
      </c>
      <c r="S31" s="8">
        <v>114000</v>
      </c>
      <c r="U31" s="10">
        <v>0.4</v>
      </c>
      <c r="V31" s="10">
        <v>0.6</v>
      </c>
      <c r="W31" s="8" t="s">
        <v>301</v>
      </c>
      <c r="X31" s="11"/>
      <c r="Y31" s="11">
        <v>416541.82999999996</v>
      </c>
      <c r="Z31" s="11">
        <v>344105.26</v>
      </c>
      <c r="AC31" s="12" t="s">
        <v>303</v>
      </c>
      <c r="AD31" s="12" t="s">
        <v>304</v>
      </c>
      <c r="AE31" s="8" t="s">
        <v>239</v>
      </c>
      <c r="AF31" s="8" t="s">
        <v>240</v>
      </c>
      <c r="AG31" s="8" t="s">
        <v>206</v>
      </c>
      <c r="AI31" s="8" t="s">
        <v>191</v>
      </c>
      <c r="AJ31" s="8" t="s">
        <v>192</v>
      </c>
      <c r="AL31" s="8" t="s">
        <v>305</v>
      </c>
      <c r="AM31" s="8" t="s">
        <v>194</v>
      </c>
      <c r="AN31" s="8" t="s">
        <v>195</v>
      </c>
      <c r="AQ31" s="8">
        <v>24</v>
      </c>
      <c r="AS31" s="8" t="s">
        <v>134</v>
      </c>
      <c r="AU31" s="8" t="s">
        <v>134</v>
      </c>
      <c r="AY31" s="8" t="s">
        <v>178</v>
      </c>
      <c r="AZ31" s="8" t="s">
        <v>178</v>
      </c>
      <c r="BA31" s="9">
        <v>45775</v>
      </c>
      <c r="BB31" s="8" t="s">
        <v>243</v>
      </c>
    </row>
    <row r="32" spans="1:54" s="8" customFormat="1" x14ac:dyDescent="0.25">
      <c r="A32" s="8">
        <v>2025</v>
      </c>
      <c r="B32" s="9">
        <v>45658</v>
      </c>
      <c r="C32" s="9">
        <v>45747</v>
      </c>
      <c r="D32" s="8" t="s">
        <v>127</v>
      </c>
      <c r="E32" s="8" t="s">
        <v>129</v>
      </c>
      <c r="F32" s="8" t="s">
        <v>186</v>
      </c>
      <c r="G32" s="8" t="s">
        <v>292</v>
      </c>
      <c r="H32" s="8" t="s">
        <v>134</v>
      </c>
      <c r="I32" s="8" t="s">
        <v>134</v>
      </c>
      <c r="K32" s="8" t="s">
        <v>178</v>
      </c>
      <c r="N32" s="8" t="s">
        <v>134</v>
      </c>
      <c r="O32" s="9">
        <v>45658</v>
      </c>
      <c r="P32" s="9">
        <v>46022</v>
      </c>
      <c r="R32" s="8">
        <v>25</v>
      </c>
      <c r="S32" s="8">
        <v>1640</v>
      </c>
      <c r="U32" s="10">
        <v>0.4</v>
      </c>
      <c r="V32" s="10">
        <v>0.6</v>
      </c>
      <c r="W32" s="8" t="s">
        <v>302</v>
      </c>
      <c r="Y32" s="11"/>
      <c r="Z32" s="11"/>
      <c r="AC32" s="12" t="s">
        <v>303</v>
      </c>
      <c r="AD32" s="12" t="s">
        <v>304</v>
      </c>
      <c r="AE32" s="8" t="s">
        <v>241</v>
      </c>
      <c r="AF32" s="8" t="s">
        <v>242</v>
      </c>
      <c r="AG32" s="8" t="s">
        <v>210</v>
      </c>
      <c r="AI32" s="8" t="s">
        <v>191</v>
      </c>
      <c r="AJ32" s="8" t="s">
        <v>192</v>
      </c>
      <c r="AL32" s="8" t="s">
        <v>305</v>
      </c>
      <c r="AM32" s="8" t="s">
        <v>194</v>
      </c>
      <c r="AN32" s="8" t="s">
        <v>195</v>
      </c>
      <c r="AQ32" s="8">
        <v>25</v>
      </c>
      <c r="AS32" s="8" t="s">
        <v>134</v>
      </c>
      <c r="AU32" s="8" t="s">
        <v>134</v>
      </c>
      <c r="AY32" s="8" t="s">
        <v>178</v>
      </c>
      <c r="AZ32" s="8" t="s">
        <v>178</v>
      </c>
      <c r="BA32" s="9">
        <v>45775</v>
      </c>
      <c r="BB32" s="8" t="s">
        <v>243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AU8:AU32">
      <formula1>Hidden_745</formula1>
    </dataValidation>
    <dataValidation type="list" allowBlank="1" showErrorMessage="1" sqref="AS8:AS32">
      <formula1>Hidden_643</formula1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list" allowBlank="1" showErrorMessage="1" sqref="H8:H32">
      <formula1>Hidden_37</formula1>
    </dataValidation>
    <dataValidation type="list" allowBlank="1" showErrorMessage="1" sqref="I8:I32">
      <formula1>Hidden_48</formula1>
    </dataValidation>
    <dataValidation type="list" allowBlank="1" showErrorMessage="1" sqref="N8:N32">
      <formula1>Hidden_513</formula1>
    </dataValidation>
  </dataValidations>
  <hyperlinks>
    <hyperlink ref="AC8" r:id="rId1"/>
    <hyperlink ref="AD8" r:id="rId2"/>
    <hyperlink ref="AC9" r:id="rId3"/>
    <hyperlink ref="AC10" r:id="rId4"/>
    <hyperlink ref="AC11" r:id="rId5"/>
    <hyperlink ref="AC12" r:id="rId6"/>
    <hyperlink ref="AC13" r:id="rId7"/>
    <hyperlink ref="AC14" r:id="rId8"/>
    <hyperlink ref="AC15" r:id="rId9"/>
    <hyperlink ref="AC16" r:id="rId10"/>
    <hyperlink ref="AC17" r:id="rId11"/>
    <hyperlink ref="AC18" r:id="rId12"/>
    <hyperlink ref="AC19" r:id="rId13"/>
    <hyperlink ref="AC20" r:id="rId14"/>
    <hyperlink ref="AC21" r:id="rId15"/>
    <hyperlink ref="AC22" r:id="rId16"/>
    <hyperlink ref="AC23" r:id="rId17"/>
    <hyperlink ref="AC24" r:id="rId18"/>
    <hyperlink ref="AC25" r:id="rId19"/>
    <hyperlink ref="AC26" r:id="rId20"/>
    <hyperlink ref="AC27" r:id="rId21"/>
    <hyperlink ref="AC28" r:id="rId22"/>
    <hyperlink ref="AC29" r:id="rId23"/>
    <hyperlink ref="AC30" r:id="rId24"/>
    <hyperlink ref="AC31" r:id="rId25"/>
    <hyperlink ref="AC32" r:id="rId26"/>
    <hyperlink ref="AD9" r:id="rId27"/>
    <hyperlink ref="AD10" r:id="rId28"/>
    <hyperlink ref="AD11" r:id="rId29"/>
    <hyperlink ref="AD12" r:id="rId30"/>
    <hyperlink ref="AD13" r:id="rId31"/>
    <hyperlink ref="AD14" r:id="rId32"/>
    <hyperlink ref="AD15" r:id="rId33"/>
    <hyperlink ref="AD16" r:id="rId34"/>
    <hyperlink ref="AD17" r:id="rId35"/>
    <hyperlink ref="AD18" r:id="rId36"/>
    <hyperlink ref="AD19" r:id="rId37"/>
    <hyperlink ref="AD20" r:id="rId38"/>
    <hyperlink ref="AD21" r:id="rId39"/>
    <hyperlink ref="AD22" r:id="rId40"/>
    <hyperlink ref="AD23" r:id="rId41"/>
    <hyperlink ref="AD24" r:id="rId42"/>
    <hyperlink ref="AD25" r:id="rId43"/>
    <hyperlink ref="AD26" r:id="rId44"/>
    <hyperlink ref="AD27" r:id="rId45"/>
    <hyperlink ref="AD28" r:id="rId46"/>
    <hyperlink ref="AD29" r:id="rId47"/>
    <hyperlink ref="AD30" r:id="rId48"/>
    <hyperlink ref="AD31" r:id="rId49"/>
    <hyperlink ref="AD32" r:id="rId5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8.85546875" customWidth="1"/>
    <col min="3" max="3" width="25.7109375" bestFit="1" customWidth="1"/>
    <col min="4" max="4" width="31" bestFit="1" customWidth="1"/>
    <col min="5" max="5" width="20.5703125" bestFit="1" customWidth="1"/>
    <col min="6" max="6" width="9.85546875" customWidth="1"/>
    <col min="7" max="7" width="11.42578125" customWidth="1"/>
    <col min="8" max="8" width="12.7109375" style="3" bestFit="1" customWidth="1"/>
    <col min="9" max="9" width="4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s="3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s="3" t="s">
        <v>155</v>
      </c>
      <c r="I2" t="s">
        <v>156</v>
      </c>
    </row>
    <row r="3" spans="1:9" ht="60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4" t="s">
        <v>163</v>
      </c>
      <c r="I3" s="1" t="s">
        <v>164</v>
      </c>
    </row>
    <row r="4" spans="1:9" x14ac:dyDescent="0.25">
      <c r="A4">
        <v>1</v>
      </c>
      <c r="B4" t="s">
        <v>244</v>
      </c>
      <c r="C4" t="s">
        <v>244</v>
      </c>
      <c r="D4" t="s">
        <v>187</v>
      </c>
      <c r="E4" t="s">
        <v>245</v>
      </c>
      <c r="F4" t="s">
        <v>166</v>
      </c>
      <c r="G4" t="s">
        <v>248</v>
      </c>
      <c r="H4" s="3">
        <f>469/1400</f>
        <v>0.33500000000000002</v>
      </c>
      <c r="I4" t="s">
        <v>246</v>
      </c>
    </row>
    <row r="5" spans="1:9" x14ac:dyDescent="0.25">
      <c r="A5">
        <v>2</v>
      </c>
      <c r="B5" t="s">
        <v>247</v>
      </c>
      <c r="C5" t="s">
        <v>247</v>
      </c>
      <c r="D5" t="s">
        <v>200</v>
      </c>
      <c r="E5" t="s">
        <v>245</v>
      </c>
      <c r="F5" t="s">
        <v>166</v>
      </c>
      <c r="G5" t="s">
        <v>248</v>
      </c>
      <c r="H5" s="3">
        <f>128/415</f>
        <v>0.30843373493975906</v>
      </c>
      <c r="I5" t="s">
        <v>249</v>
      </c>
    </row>
    <row r="6" spans="1:9" x14ac:dyDescent="0.25">
      <c r="A6">
        <v>3</v>
      </c>
      <c r="B6" t="s">
        <v>250</v>
      </c>
      <c r="C6" t="s">
        <v>250</v>
      </c>
      <c r="D6" t="s">
        <v>201</v>
      </c>
      <c r="E6" t="s">
        <v>245</v>
      </c>
      <c r="F6" t="s">
        <v>166</v>
      </c>
      <c r="G6" t="s">
        <v>248</v>
      </c>
      <c r="H6" s="3">
        <f>69/18</f>
        <v>3.8333333333333335</v>
      </c>
      <c r="I6" t="s">
        <v>249</v>
      </c>
    </row>
    <row r="7" spans="1:9" x14ac:dyDescent="0.25">
      <c r="A7">
        <v>4</v>
      </c>
      <c r="B7" t="s">
        <v>251</v>
      </c>
      <c r="C7" t="s">
        <v>251</v>
      </c>
      <c r="D7" t="s">
        <v>205</v>
      </c>
      <c r="E7" t="s">
        <v>245</v>
      </c>
      <c r="F7" t="s">
        <v>166</v>
      </c>
      <c r="G7" t="s">
        <v>248</v>
      </c>
      <c r="H7" s="3">
        <f>2/9</f>
        <v>0.22222222222222221</v>
      </c>
      <c r="I7" t="s">
        <v>249</v>
      </c>
    </row>
    <row r="8" spans="1:9" x14ac:dyDescent="0.25">
      <c r="A8">
        <v>5</v>
      </c>
      <c r="B8" t="s">
        <v>252</v>
      </c>
      <c r="C8" t="s">
        <v>252</v>
      </c>
      <c r="D8" t="s">
        <v>208</v>
      </c>
      <c r="E8" t="s">
        <v>245</v>
      </c>
      <c r="F8" t="s">
        <v>166</v>
      </c>
      <c r="G8" t="s">
        <v>248</v>
      </c>
      <c r="H8" s="3">
        <f>271/1320</f>
        <v>0.20530303030303029</v>
      </c>
      <c r="I8" t="s">
        <v>253</v>
      </c>
    </row>
    <row r="9" spans="1:9" x14ac:dyDescent="0.25">
      <c r="A9">
        <v>6</v>
      </c>
      <c r="B9" t="s">
        <v>254</v>
      </c>
      <c r="C9" t="s">
        <v>254</v>
      </c>
      <c r="D9" t="s">
        <v>209</v>
      </c>
      <c r="E9" t="s">
        <v>245</v>
      </c>
      <c r="F9" t="s">
        <v>166</v>
      </c>
      <c r="G9" t="s">
        <v>248</v>
      </c>
      <c r="H9" s="3">
        <f>89/330</f>
        <v>0.26969696969696971</v>
      </c>
      <c r="I9" t="s">
        <v>255</v>
      </c>
    </row>
    <row r="10" spans="1:9" x14ac:dyDescent="0.25">
      <c r="A10">
        <v>7</v>
      </c>
      <c r="B10" t="s">
        <v>256</v>
      </c>
      <c r="C10" t="s">
        <v>256</v>
      </c>
      <c r="D10" t="s">
        <v>213</v>
      </c>
      <c r="E10" t="s">
        <v>245</v>
      </c>
      <c r="F10" t="s">
        <v>166</v>
      </c>
      <c r="G10" t="s">
        <v>248</v>
      </c>
      <c r="H10" s="3">
        <f>452/2178</f>
        <v>0.20752984389348025</v>
      </c>
      <c r="I10" t="s">
        <v>258</v>
      </c>
    </row>
    <row r="11" spans="1:9" x14ac:dyDescent="0.25">
      <c r="A11">
        <v>8</v>
      </c>
      <c r="B11" t="s">
        <v>259</v>
      </c>
      <c r="C11" t="s">
        <v>259</v>
      </c>
      <c r="D11" t="s">
        <v>213</v>
      </c>
      <c r="E11" t="s">
        <v>245</v>
      </c>
      <c r="F11" t="s">
        <v>166</v>
      </c>
      <c r="G11" t="s">
        <v>248</v>
      </c>
      <c r="H11" s="3">
        <f>652/700</f>
        <v>0.93142857142857138</v>
      </c>
      <c r="I11" t="s">
        <v>258</v>
      </c>
    </row>
    <row r="12" spans="1:9" x14ac:dyDescent="0.25">
      <c r="A12">
        <v>9</v>
      </c>
      <c r="B12" t="s">
        <v>260</v>
      </c>
      <c r="C12" t="s">
        <v>260</v>
      </c>
      <c r="D12" t="s">
        <v>219</v>
      </c>
      <c r="E12" t="s">
        <v>245</v>
      </c>
      <c r="F12" t="s">
        <v>166</v>
      </c>
      <c r="G12" t="s">
        <v>248</v>
      </c>
      <c r="H12" s="3">
        <f>200/270</f>
        <v>0.7407407407407407</v>
      </c>
      <c r="I12" t="s">
        <v>258</v>
      </c>
    </row>
    <row r="13" spans="1:9" x14ac:dyDescent="0.25">
      <c r="A13">
        <v>10</v>
      </c>
      <c r="B13" t="s">
        <v>261</v>
      </c>
      <c r="C13" t="s">
        <v>261</v>
      </c>
      <c r="D13" t="s">
        <v>294</v>
      </c>
      <c r="E13" t="s">
        <v>245</v>
      </c>
      <c r="F13" t="s">
        <v>166</v>
      </c>
      <c r="G13" t="s">
        <v>248</v>
      </c>
      <c r="H13" s="3">
        <f>4552/36050</f>
        <v>0.12626907073509017</v>
      </c>
      <c r="I13" t="s">
        <v>262</v>
      </c>
    </row>
    <row r="14" spans="1:9" x14ac:dyDescent="0.25">
      <c r="A14">
        <v>11</v>
      </c>
      <c r="B14" t="s">
        <v>306</v>
      </c>
      <c r="C14" t="s">
        <v>306</v>
      </c>
      <c r="D14" t="s">
        <v>295</v>
      </c>
      <c r="E14" t="s">
        <v>245</v>
      </c>
      <c r="F14" t="s">
        <v>166</v>
      </c>
      <c r="G14" t="s">
        <v>248</v>
      </c>
      <c r="H14" s="3">
        <f>399/2120</f>
        <v>0.18820754716981133</v>
      </c>
      <c r="I14" t="s">
        <v>262</v>
      </c>
    </row>
    <row r="15" spans="1:9" x14ac:dyDescent="0.25">
      <c r="A15">
        <v>12</v>
      </c>
      <c r="B15" t="s">
        <v>307</v>
      </c>
      <c r="C15" t="s">
        <v>307</v>
      </c>
      <c r="D15" t="s">
        <v>296</v>
      </c>
      <c r="E15" t="s">
        <v>245</v>
      </c>
      <c r="F15" t="s">
        <v>166</v>
      </c>
      <c r="G15" t="s">
        <v>248</v>
      </c>
      <c r="H15" s="3">
        <f>410/1970</f>
        <v>0.20812182741116753</v>
      </c>
      <c r="I15" t="s">
        <v>262</v>
      </c>
    </row>
    <row r="16" spans="1:9" x14ac:dyDescent="0.25">
      <c r="A16">
        <v>13</v>
      </c>
      <c r="B16" t="s">
        <v>308</v>
      </c>
      <c r="C16" t="s">
        <v>261</v>
      </c>
      <c r="D16" t="s">
        <v>297</v>
      </c>
      <c r="E16" t="s">
        <v>245</v>
      </c>
      <c r="F16" t="s">
        <v>166</v>
      </c>
      <c r="G16" t="s">
        <v>248</v>
      </c>
      <c r="H16" s="3">
        <f>89/800</f>
        <v>0.11125</v>
      </c>
      <c r="I16" t="s">
        <v>262</v>
      </c>
    </row>
    <row r="17" spans="1:9" x14ac:dyDescent="0.25">
      <c r="A17">
        <v>14</v>
      </c>
      <c r="B17" t="s">
        <v>261</v>
      </c>
      <c r="C17" t="s">
        <v>261</v>
      </c>
      <c r="D17" t="s">
        <v>229</v>
      </c>
      <c r="E17" t="s">
        <v>257</v>
      </c>
      <c r="F17" t="s">
        <v>166</v>
      </c>
      <c r="G17" t="s">
        <v>248</v>
      </c>
      <c r="H17" s="3">
        <f>57/400</f>
        <v>0.14249999999999999</v>
      </c>
      <c r="I17" t="s">
        <v>258</v>
      </c>
    </row>
    <row r="18" spans="1:9" x14ac:dyDescent="0.25">
      <c r="A18">
        <v>15</v>
      </c>
      <c r="B18" t="s">
        <v>263</v>
      </c>
      <c r="C18" t="s">
        <v>263</v>
      </c>
      <c r="D18" t="s">
        <v>223</v>
      </c>
      <c r="E18" t="s">
        <v>257</v>
      </c>
      <c r="F18" t="s">
        <v>166</v>
      </c>
      <c r="G18" t="s">
        <v>248</v>
      </c>
      <c r="H18" s="3">
        <f>34/120</f>
        <v>0.28333333333333333</v>
      </c>
      <c r="I18" t="s">
        <v>258</v>
      </c>
    </row>
    <row r="19" spans="1:9" x14ac:dyDescent="0.25">
      <c r="A19">
        <v>16</v>
      </c>
      <c r="B19" t="s">
        <v>264</v>
      </c>
      <c r="C19" t="s">
        <v>264</v>
      </c>
      <c r="D19" t="s">
        <v>233</v>
      </c>
      <c r="E19" t="s">
        <v>257</v>
      </c>
      <c r="F19" t="s">
        <v>166</v>
      </c>
      <c r="G19" t="s">
        <v>248</v>
      </c>
      <c r="H19" s="3">
        <f>11/48</f>
        <v>0.22916666666666666</v>
      </c>
      <c r="I19" t="s">
        <v>258</v>
      </c>
    </row>
    <row r="20" spans="1:9" x14ac:dyDescent="0.25">
      <c r="A20">
        <v>17</v>
      </c>
      <c r="B20" t="s">
        <v>265</v>
      </c>
      <c r="C20" t="s">
        <v>265</v>
      </c>
      <c r="D20" t="s">
        <v>234</v>
      </c>
      <c r="E20" t="s">
        <v>257</v>
      </c>
      <c r="F20" t="s">
        <v>166</v>
      </c>
      <c r="G20" t="s">
        <v>248</v>
      </c>
      <c r="H20" s="3">
        <f>234/1090</f>
        <v>0.21467889908256882</v>
      </c>
      <c r="I20" t="s">
        <v>258</v>
      </c>
    </row>
    <row r="21" spans="1:9" x14ac:dyDescent="0.25">
      <c r="A21">
        <v>18</v>
      </c>
      <c r="B21" t="s">
        <v>266</v>
      </c>
      <c r="C21" t="s">
        <v>266</v>
      </c>
      <c r="D21" t="s">
        <v>235</v>
      </c>
      <c r="E21" t="s">
        <v>245</v>
      </c>
      <c r="F21" t="s">
        <v>166</v>
      </c>
      <c r="G21" t="s">
        <v>248</v>
      </c>
      <c r="H21" s="3">
        <f>452/2800</f>
        <v>0.16142857142857142</v>
      </c>
      <c r="I21" t="s">
        <v>258</v>
      </c>
    </row>
    <row r="22" spans="1:9" x14ac:dyDescent="0.25">
      <c r="A22">
        <v>19</v>
      </c>
      <c r="B22" t="s">
        <v>268</v>
      </c>
      <c r="C22" t="s">
        <v>268</v>
      </c>
      <c r="D22" t="s">
        <v>236</v>
      </c>
      <c r="E22" t="s">
        <v>245</v>
      </c>
      <c r="F22" t="s">
        <v>166</v>
      </c>
      <c r="G22" t="s">
        <v>248</v>
      </c>
      <c r="H22" s="3">
        <f>2518/9600</f>
        <v>0.26229166666666665</v>
      </c>
      <c r="I22" t="s">
        <v>258</v>
      </c>
    </row>
    <row r="23" spans="1:9" x14ac:dyDescent="0.25">
      <c r="A23">
        <v>20</v>
      </c>
      <c r="B23" t="s">
        <v>268</v>
      </c>
      <c r="C23" t="s">
        <v>268</v>
      </c>
      <c r="D23" t="s">
        <v>237</v>
      </c>
      <c r="E23" t="s">
        <v>257</v>
      </c>
      <c r="F23" t="s">
        <v>166</v>
      </c>
      <c r="G23" t="s">
        <v>248</v>
      </c>
      <c r="H23" s="3">
        <f>68/250</f>
        <v>0.27200000000000002</v>
      </c>
      <c r="I23" t="s">
        <v>258</v>
      </c>
    </row>
    <row r="24" spans="1:9" x14ac:dyDescent="0.25">
      <c r="A24">
        <v>21</v>
      </c>
      <c r="B24" t="s">
        <v>268</v>
      </c>
      <c r="C24" t="s">
        <v>268</v>
      </c>
      <c r="D24" t="s">
        <v>298</v>
      </c>
      <c r="E24" t="s">
        <v>257</v>
      </c>
      <c r="F24" t="s">
        <v>166</v>
      </c>
      <c r="G24" t="s">
        <v>248</v>
      </c>
      <c r="H24" s="3">
        <f>55/135</f>
        <v>0.40740740740740738</v>
      </c>
      <c r="I24" t="s">
        <v>258</v>
      </c>
    </row>
    <row r="25" spans="1:9" x14ac:dyDescent="0.25">
      <c r="A25">
        <v>22</v>
      </c>
      <c r="B25" t="s">
        <v>309</v>
      </c>
      <c r="C25" t="s">
        <v>309</v>
      </c>
      <c r="D25" t="s">
        <v>299</v>
      </c>
      <c r="E25" t="s">
        <v>245</v>
      </c>
      <c r="F25" t="s">
        <v>166</v>
      </c>
      <c r="G25" t="s">
        <v>248</v>
      </c>
      <c r="H25" s="3">
        <f>5514/22100</f>
        <v>0.24950226244343893</v>
      </c>
      <c r="I25" t="s">
        <v>258</v>
      </c>
    </row>
    <row r="26" spans="1:9" x14ac:dyDescent="0.25">
      <c r="A26">
        <v>23</v>
      </c>
      <c r="B26" t="s">
        <v>309</v>
      </c>
      <c r="C26" t="s">
        <v>309</v>
      </c>
      <c r="D26" t="s">
        <v>300</v>
      </c>
      <c r="E26" t="s">
        <v>245</v>
      </c>
      <c r="F26" t="s">
        <v>166</v>
      </c>
      <c r="G26" t="s">
        <v>248</v>
      </c>
      <c r="H26" s="3">
        <f>53/250</f>
        <v>0.21199999999999999</v>
      </c>
      <c r="I26" t="s">
        <v>258</v>
      </c>
    </row>
    <row r="27" spans="1:9" x14ac:dyDescent="0.25">
      <c r="A27">
        <v>24</v>
      </c>
      <c r="B27" t="s">
        <v>309</v>
      </c>
      <c r="C27" t="s">
        <v>309</v>
      </c>
      <c r="D27" t="s">
        <v>301</v>
      </c>
      <c r="E27" t="s">
        <v>267</v>
      </c>
      <c r="F27" t="s">
        <v>166</v>
      </c>
      <c r="G27" t="s">
        <v>248</v>
      </c>
      <c r="H27" s="3">
        <f>31414/114000</f>
        <v>0.27556140350877195</v>
      </c>
      <c r="I27" t="s">
        <v>258</v>
      </c>
    </row>
    <row r="28" spans="1:9" x14ac:dyDescent="0.25">
      <c r="A28">
        <v>25</v>
      </c>
      <c r="B28" t="s">
        <v>310</v>
      </c>
      <c r="C28" t="s">
        <v>310</v>
      </c>
      <c r="D28" t="s">
        <v>302</v>
      </c>
      <c r="E28" t="s">
        <v>257</v>
      </c>
      <c r="F28" t="s">
        <v>166</v>
      </c>
      <c r="G28" t="s">
        <v>248</v>
      </c>
      <c r="H28" s="3">
        <f>448/1640</f>
        <v>0.27317073170731709</v>
      </c>
      <c r="I28" t="s">
        <v>258</v>
      </c>
    </row>
  </sheetData>
  <dataValidations disablePrompts="1" count="1">
    <dataValidation type="list" allowBlank="1" showErrorMessage="1" sqref="F4:F28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3" sqref="G13"/>
    </sheetView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269</v>
      </c>
      <c r="C4" t="s">
        <v>269</v>
      </c>
      <c r="D4" t="s">
        <v>146</v>
      </c>
      <c r="E4">
        <v>1400</v>
      </c>
    </row>
    <row r="5" spans="1:5" x14ac:dyDescent="0.25">
      <c r="A5">
        <v>2</v>
      </c>
      <c r="B5" t="s">
        <v>270</v>
      </c>
      <c r="C5" t="s">
        <v>270</v>
      </c>
      <c r="D5" t="s">
        <v>146</v>
      </c>
      <c r="E5">
        <v>415</v>
      </c>
    </row>
    <row r="6" spans="1:5" x14ac:dyDescent="0.25">
      <c r="A6">
        <v>3</v>
      </c>
      <c r="B6" t="s">
        <v>271</v>
      </c>
      <c r="C6" t="s">
        <v>271</v>
      </c>
      <c r="D6" t="s">
        <v>146</v>
      </c>
      <c r="E6">
        <v>18</v>
      </c>
    </row>
    <row r="7" spans="1:5" x14ac:dyDescent="0.25">
      <c r="A7">
        <v>4</v>
      </c>
      <c r="B7" t="s">
        <v>272</v>
      </c>
      <c r="C7" t="s">
        <v>272</v>
      </c>
      <c r="D7" t="s">
        <v>146</v>
      </c>
      <c r="E7">
        <v>9</v>
      </c>
    </row>
    <row r="8" spans="1:5" x14ac:dyDescent="0.25">
      <c r="A8">
        <v>5</v>
      </c>
      <c r="B8" t="s">
        <v>273</v>
      </c>
      <c r="C8" t="s">
        <v>273</v>
      </c>
      <c r="D8" t="s">
        <v>146</v>
      </c>
      <c r="E8">
        <v>1320</v>
      </c>
    </row>
    <row r="9" spans="1:5" x14ac:dyDescent="0.25">
      <c r="A9">
        <v>6</v>
      </c>
      <c r="B9" t="s">
        <v>274</v>
      </c>
      <c r="C9" t="s">
        <v>274</v>
      </c>
      <c r="D9" t="s">
        <v>146</v>
      </c>
      <c r="E9">
        <v>330</v>
      </c>
    </row>
    <row r="10" spans="1:5" x14ac:dyDescent="0.25">
      <c r="A10">
        <v>7</v>
      </c>
      <c r="B10" t="s">
        <v>275</v>
      </c>
      <c r="C10" t="s">
        <v>275</v>
      </c>
      <c r="D10" t="s">
        <v>146</v>
      </c>
      <c r="E10">
        <v>2178</v>
      </c>
    </row>
    <row r="11" spans="1:5" x14ac:dyDescent="0.25">
      <c r="A11">
        <v>8</v>
      </c>
      <c r="B11" t="s">
        <v>276</v>
      </c>
      <c r="C11" t="s">
        <v>276</v>
      </c>
      <c r="D11" t="s">
        <v>146</v>
      </c>
      <c r="E11">
        <v>700</v>
      </c>
    </row>
    <row r="12" spans="1:5" x14ac:dyDescent="0.25">
      <c r="A12">
        <v>9</v>
      </c>
      <c r="B12" t="s">
        <v>277</v>
      </c>
      <c r="C12" t="s">
        <v>277</v>
      </c>
      <c r="D12" t="s">
        <v>146</v>
      </c>
      <c r="E12">
        <v>270</v>
      </c>
    </row>
    <row r="13" spans="1:5" x14ac:dyDescent="0.25">
      <c r="A13">
        <v>10</v>
      </c>
      <c r="B13" t="s">
        <v>278</v>
      </c>
      <c r="C13" t="s">
        <v>278</v>
      </c>
      <c r="D13" t="s">
        <v>146</v>
      </c>
      <c r="E13">
        <v>36050</v>
      </c>
    </row>
    <row r="14" spans="1:5" x14ac:dyDescent="0.25">
      <c r="A14">
        <v>11</v>
      </c>
      <c r="B14" t="s">
        <v>279</v>
      </c>
      <c r="C14" t="s">
        <v>279</v>
      </c>
      <c r="D14" t="s">
        <v>146</v>
      </c>
      <c r="E14">
        <v>2120</v>
      </c>
    </row>
    <row r="15" spans="1:5" x14ac:dyDescent="0.25">
      <c r="A15">
        <v>12</v>
      </c>
      <c r="B15" t="s">
        <v>280</v>
      </c>
      <c r="C15" t="s">
        <v>280</v>
      </c>
      <c r="D15" t="s">
        <v>146</v>
      </c>
      <c r="E15">
        <v>1970</v>
      </c>
    </row>
    <row r="16" spans="1:5" x14ac:dyDescent="0.25">
      <c r="A16">
        <v>13</v>
      </c>
      <c r="B16" t="s">
        <v>281</v>
      </c>
      <c r="C16" t="s">
        <v>281</v>
      </c>
      <c r="D16" t="s">
        <v>146</v>
      </c>
      <c r="E16">
        <v>800</v>
      </c>
    </row>
    <row r="17" spans="1:5" x14ac:dyDescent="0.25">
      <c r="A17">
        <v>14</v>
      </c>
      <c r="B17" t="s">
        <v>282</v>
      </c>
      <c r="C17" t="s">
        <v>282</v>
      </c>
      <c r="D17" t="s">
        <v>146</v>
      </c>
      <c r="E17">
        <v>400</v>
      </c>
    </row>
    <row r="18" spans="1:5" x14ac:dyDescent="0.25">
      <c r="A18">
        <v>15</v>
      </c>
      <c r="B18" t="s">
        <v>283</v>
      </c>
      <c r="C18" t="s">
        <v>283</v>
      </c>
      <c r="D18" t="s">
        <v>146</v>
      </c>
      <c r="E18">
        <v>120</v>
      </c>
    </row>
    <row r="19" spans="1:5" x14ac:dyDescent="0.25">
      <c r="A19">
        <v>16</v>
      </c>
      <c r="B19" t="s">
        <v>284</v>
      </c>
      <c r="C19" t="s">
        <v>284</v>
      </c>
      <c r="D19" t="s">
        <v>146</v>
      </c>
      <c r="E19">
        <v>48</v>
      </c>
    </row>
    <row r="20" spans="1:5" x14ac:dyDescent="0.25">
      <c r="A20">
        <v>17</v>
      </c>
      <c r="B20" t="s">
        <v>285</v>
      </c>
      <c r="C20" t="s">
        <v>285</v>
      </c>
      <c r="D20" t="s">
        <v>146</v>
      </c>
      <c r="E20">
        <v>1090</v>
      </c>
    </row>
    <row r="21" spans="1:5" x14ac:dyDescent="0.25">
      <c r="A21">
        <v>18</v>
      </c>
      <c r="B21" t="s">
        <v>286</v>
      </c>
      <c r="C21" t="s">
        <v>286</v>
      </c>
      <c r="D21" t="s">
        <v>146</v>
      </c>
      <c r="E21">
        <v>2800</v>
      </c>
    </row>
    <row r="22" spans="1:5" x14ac:dyDescent="0.25">
      <c r="A22">
        <v>19</v>
      </c>
      <c r="B22" t="s">
        <v>287</v>
      </c>
      <c r="C22" t="s">
        <v>287</v>
      </c>
      <c r="D22" t="s">
        <v>146</v>
      </c>
      <c r="E22">
        <v>9600</v>
      </c>
    </row>
    <row r="23" spans="1:5" x14ac:dyDescent="0.25">
      <c r="A23">
        <v>20</v>
      </c>
      <c r="B23" t="s">
        <v>288</v>
      </c>
      <c r="C23" t="s">
        <v>288</v>
      </c>
      <c r="D23" t="s">
        <v>146</v>
      </c>
      <c r="E23">
        <v>250</v>
      </c>
    </row>
    <row r="24" spans="1:5" x14ac:dyDescent="0.25">
      <c r="A24">
        <v>21</v>
      </c>
      <c r="B24" t="s">
        <v>289</v>
      </c>
      <c r="C24" t="s">
        <v>289</v>
      </c>
      <c r="D24" t="s">
        <v>146</v>
      </c>
      <c r="E24">
        <v>135</v>
      </c>
    </row>
    <row r="25" spans="1:5" x14ac:dyDescent="0.25">
      <c r="A25">
        <v>22</v>
      </c>
      <c r="B25" t="s">
        <v>290</v>
      </c>
      <c r="C25" t="s">
        <v>290</v>
      </c>
      <c r="D25" t="s">
        <v>146</v>
      </c>
      <c r="E25">
        <v>22100</v>
      </c>
    </row>
    <row r="26" spans="1:5" x14ac:dyDescent="0.25">
      <c r="A26">
        <v>23</v>
      </c>
      <c r="B26" t="s">
        <v>291</v>
      </c>
      <c r="C26" t="s">
        <v>291</v>
      </c>
      <c r="D26" t="s">
        <v>146</v>
      </c>
      <c r="E26">
        <v>250</v>
      </c>
    </row>
    <row r="27" spans="1:5" x14ac:dyDescent="0.25">
      <c r="A27">
        <v>24</v>
      </c>
      <c r="B27" t="s">
        <v>293</v>
      </c>
      <c r="C27" t="s">
        <v>293</v>
      </c>
      <c r="D27" t="s">
        <v>146</v>
      </c>
      <c r="E27">
        <v>114000</v>
      </c>
    </row>
    <row r="28" spans="1:5" x14ac:dyDescent="0.25">
      <c r="A28">
        <v>25</v>
      </c>
      <c r="B28" t="s">
        <v>292</v>
      </c>
      <c r="C28" t="s">
        <v>292</v>
      </c>
      <c r="D28" t="s">
        <v>146</v>
      </c>
      <c r="E28">
        <v>1640</v>
      </c>
    </row>
  </sheetData>
  <dataValidations count="1">
    <dataValidation type="list" allowBlank="1" showErrorMessage="1" sqref="D4:D28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Jordan Adrian Emigdio Lira Gonzalez</cp:lastModifiedBy>
  <dcterms:created xsi:type="dcterms:W3CDTF">2024-03-25T16:19:56Z</dcterms:created>
  <dcterms:modified xsi:type="dcterms:W3CDTF">2025-04-29T16:33:40Z</dcterms:modified>
</cp:coreProperties>
</file>